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<sst xmlns="http://schemas.openxmlformats.org/spreadsheetml/2006/main" count="118" uniqueCount="73">
  <si>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</si>
  <si>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</si>
  <si>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</si>
  <si>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</si>
  <si>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</si>
  <si>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</si>
  <si>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</si>
  <si>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</si>
  <si>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</si>
  <si>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</si>
  <si>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</si>
  <si>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</si>
  <si>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</si>
  <si>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</si>
  <si>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</si>
  <si>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</si>
  <si>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</si>
  <si>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</si>
  <si>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</si>
  <si>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</si>
  <si>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</si>
  <si>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</si>
  <si>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</si>
  <si>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</si>
  <si>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</si>
  <si>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</si>
  <si>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</si>
  <si>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</si>
  <si>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</si>
  <si>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</si>
  <si>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</si>
  <si>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</si>
  <si>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</si>
  <si>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</si>
  <si>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</si>
  <si>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</si>
  <si>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</si>
  <si>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</si>
  <si>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</si>
  <si>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</si>
  <si>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</si>
  <si>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</si>
  <si>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</si>
  <si>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</si>
  <si>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</si>
  <si>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</si>
  <si>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</si>
  <si>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</si>
  <si>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</si>
  <si>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</si>
  <si>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</si>
  <si>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</si>
  <si>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</si>
  <si>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</si>
  <si>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</si>
  <si>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</si>
  <si>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</si>
  <si>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</si>
  <si>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</si>
  <si>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</si>
  <si>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</si>
  <si>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</si>
  <si>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</si>
  <si>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</si>
  <si>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</si>
  <si>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</si>
  <si>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</si>
  <si>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</si>
  <si>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</si>
  <si>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</si>
  <si>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</si>
  <si>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102年10月來臺旅客人次～按停留夜數分
Table 1-8  Visitor Arrivals  by Length of Stay,
October,2013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</si>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</sst>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3861.0</v>
      </c>
      <c r="E3" s="4" t="n">
        <v>14696.0</v>
      </c>
      <c r="F3" s="4" t="n">
        <v>32520.0</v>
      </c>
      <c r="G3" s="4" t="n">
        <v>21523.0</v>
      </c>
      <c r="H3" s="4" t="n">
        <v>13543.0</v>
      </c>
      <c r="I3" s="4" t="n">
        <v>2689.0</v>
      </c>
      <c r="J3" s="4" t="n">
        <v>818.0</v>
      </c>
      <c r="K3" s="4" t="n">
        <v>397.0</v>
      </c>
      <c r="L3" s="4" t="n">
        <v>171.0</v>
      </c>
      <c r="M3" s="4" t="n">
        <v>360.0</v>
      </c>
      <c r="N3" s="11" t="n">
        <f>SUM(D3:M3)</f>
        <v>90578.0</v>
      </c>
      <c r="O3" s="4" t="n">
        <v>457605.0</v>
      </c>
      <c r="P3" s="4" t="n">
        <v>371012.0</v>
      </c>
      <c r="Q3" s="11" t="n">
        <f>SUM(D3:L3)</f>
        <v>90218.0</v>
      </c>
      <c r="R3" s="6" t="n">
        <f ref="R3:R48" si="0" t="shared">IF(P3&lt;&gt;0,P3/SUM(D3:L3),0)</f>
        <v>4.112394422399078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15181.0</v>
      </c>
      <c r="E4" s="5" t="n">
        <v>6686.0</v>
      </c>
      <c r="F4" s="5" t="n">
        <v>8137.0</v>
      </c>
      <c r="G4" s="5" t="n">
        <v>18184.0</v>
      </c>
      <c r="H4" s="5" t="n">
        <v>145573.0</v>
      </c>
      <c r="I4" s="5" t="n">
        <v>28634.0</v>
      </c>
      <c r="J4" s="5" t="n">
        <v>2099.0</v>
      </c>
      <c r="K4" s="5" t="n">
        <v>2211.0</v>
      </c>
      <c r="L4" s="5" t="n">
        <v>1287.0</v>
      </c>
      <c r="M4" s="5" t="n">
        <v>3458.0</v>
      </c>
      <c r="N4" s="11" t="n">
        <f ref="N4:N14" si="1" t="shared">SUM(D4:M4)</f>
        <v>231450.0</v>
      </c>
      <c r="O4" s="5" t="n">
        <v>2712852.0</v>
      </c>
      <c r="P4" s="5" t="n">
        <v>1593375.0</v>
      </c>
      <c r="Q4" s="11" t="n">
        <f ref="Q4:Q48" si="2" t="shared">SUM(D4:L4)</f>
        <v>227992.0</v>
      </c>
      <c r="R4" s="6" t="n">
        <f si="0" t="shared"/>
        <v>6.988732060774062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5351.0</v>
      </c>
      <c r="E5" s="5" t="n">
        <v>43134.0</v>
      </c>
      <c r="F5" s="5" t="n">
        <v>43690.0</v>
      </c>
      <c r="G5" s="5" t="n">
        <v>15442.0</v>
      </c>
      <c r="H5" s="5" t="n">
        <v>7320.0</v>
      </c>
      <c r="I5" s="5" t="n">
        <v>3763.0</v>
      </c>
      <c r="J5" s="5" t="n">
        <v>2313.0</v>
      </c>
      <c r="K5" s="5" t="n">
        <v>1594.0</v>
      </c>
      <c r="L5" s="5" t="n">
        <v>857.0</v>
      </c>
      <c r="M5" s="5" t="n">
        <v>831.0</v>
      </c>
      <c r="N5" s="11" t="n">
        <f si="1" t="shared"/>
        <v>124295.0</v>
      </c>
      <c r="O5" s="5" t="n">
        <v>722285.0</v>
      </c>
      <c r="P5" s="5" t="n">
        <v>550919.0</v>
      </c>
      <c r="Q5" s="11" t="n">
        <f si="2" t="shared"/>
        <v>123464.0</v>
      </c>
      <c r="R5" s="6" t="n">
        <f si="0" t="shared"/>
        <v>4.462183308494784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2182.0</v>
      </c>
      <c r="E6" s="5" t="n">
        <v>6754.0</v>
      </c>
      <c r="F6" s="5" t="n">
        <v>18085.0</v>
      </c>
      <c r="G6" s="5" t="n">
        <v>4802.0</v>
      </c>
      <c r="H6" s="5" t="n">
        <v>2036.0</v>
      </c>
      <c r="I6" s="5" t="n">
        <v>703.0</v>
      </c>
      <c r="J6" s="5" t="n">
        <v>326.0</v>
      </c>
      <c r="K6" s="5" t="n">
        <v>236.0</v>
      </c>
      <c r="L6" s="5" t="n">
        <v>185.0</v>
      </c>
      <c r="M6" s="5" t="n">
        <v>253.0</v>
      </c>
      <c r="N6" s="11" t="n">
        <f si="1" t="shared"/>
        <v>35562.0</v>
      </c>
      <c r="O6" s="5" t="n">
        <v>211941.0</v>
      </c>
      <c r="P6" s="5" t="n">
        <v>139846.0</v>
      </c>
      <c r="Q6" s="11" t="n">
        <f si="2" t="shared"/>
        <v>35309.0</v>
      </c>
      <c r="R6" s="6" t="n">
        <f si="0" t="shared"/>
        <v>3.960633266306041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123.0</v>
      </c>
      <c r="E7" s="5" t="n">
        <v>209.0</v>
      </c>
      <c r="F7" s="5" t="n">
        <v>527.0</v>
      </c>
      <c r="G7" s="5" t="n">
        <v>398.0</v>
      </c>
      <c r="H7" s="5" t="n">
        <v>436.0</v>
      </c>
      <c r="I7" s="5" t="n">
        <v>193.0</v>
      </c>
      <c r="J7" s="5" t="n">
        <v>150.0</v>
      </c>
      <c r="K7" s="5" t="n">
        <v>129.0</v>
      </c>
      <c r="L7" s="5" t="n">
        <v>33.0</v>
      </c>
      <c r="M7" s="5" t="n">
        <v>179.0</v>
      </c>
      <c r="N7" s="11" t="n">
        <f si="1" t="shared"/>
        <v>2377.0</v>
      </c>
      <c r="O7" s="5" t="n">
        <v>81920.0</v>
      </c>
      <c r="P7" s="5" t="n">
        <v>20318.0</v>
      </c>
      <c r="Q7" s="11" t="n">
        <f si="2" t="shared"/>
        <v>2198.0</v>
      </c>
      <c r="R7" s="6" t="n">
        <f si="0" t="shared"/>
        <v>9.24385805277525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68.0</v>
      </c>
      <c r="E8" s="5" t="n">
        <v>168.0</v>
      </c>
      <c r="F8" s="5" t="n">
        <v>186.0</v>
      </c>
      <c r="G8" s="5" t="n">
        <v>156.0</v>
      </c>
      <c r="H8" s="5" t="n">
        <v>270.0</v>
      </c>
      <c r="I8" s="5" t="n">
        <v>165.0</v>
      </c>
      <c r="J8" s="5" t="n">
        <v>72.0</v>
      </c>
      <c r="K8" s="5" t="n">
        <v>41.0</v>
      </c>
      <c r="L8" s="5" t="n">
        <v>15.0</v>
      </c>
      <c r="M8" s="5" t="n">
        <v>34.0</v>
      </c>
      <c r="N8" s="11" t="n">
        <f si="1" t="shared"/>
        <v>1175.0</v>
      </c>
      <c r="O8" s="5" t="n">
        <v>16845.0</v>
      </c>
      <c r="P8" s="5" t="n">
        <v>9398.0</v>
      </c>
      <c r="Q8" s="11" t="n">
        <f si="2" t="shared"/>
        <v>1141.0</v>
      </c>
      <c r="R8" s="6" t="n">
        <f si="0" t="shared"/>
        <v>8.236634531113058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653.0</v>
      </c>
      <c r="E9" s="5" t="n">
        <v>949.0</v>
      </c>
      <c r="F9" s="5" t="n">
        <v>2100.0</v>
      </c>
      <c r="G9" s="5" t="n">
        <v>4129.0</v>
      </c>
      <c r="H9" s="5" t="n">
        <v>18252.0</v>
      </c>
      <c r="I9" s="5" t="n">
        <v>6676.0</v>
      </c>
      <c r="J9" s="5" t="n">
        <v>848.0</v>
      </c>
      <c r="K9" s="5" t="n">
        <v>346.0</v>
      </c>
      <c r="L9" s="5" t="n">
        <v>128.0</v>
      </c>
      <c r="M9" s="5" t="n">
        <v>453.0</v>
      </c>
      <c r="N9" s="11" t="n">
        <f si="1" t="shared"/>
        <v>34534.0</v>
      </c>
      <c r="O9" s="5" t="n">
        <v>359626.0</v>
      </c>
      <c r="P9" s="5" t="n">
        <v>245455.0</v>
      </c>
      <c r="Q9" s="11" t="n">
        <f si="2" t="shared"/>
        <v>34081.0</v>
      </c>
      <c r="R9" s="6" t="n">
        <f si="0" t="shared"/>
        <v>7.202106745694082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865.0</v>
      </c>
      <c r="E10" s="5" t="n">
        <v>2031.0</v>
      </c>
      <c r="F10" s="5" t="n">
        <v>3646.0</v>
      </c>
      <c r="G10" s="5" t="n">
        <v>4963.0</v>
      </c>
      <c r="H10" s="5" t="n">
        <v>12464.0</v>
      </c>
      <c r="I10" s="5" t="n">
        <v>4601.0</v>
      </c>
      <c r="J10" s="5" t="n">
        <v>649.0</v>
      </c>
      <c r="K10" s="5" t="n">
        <v>215.0</v>
      </c>
      <c r="L10" s="5" t="n">
        <v>76.0</v>
      </c>
      <c r="M10" s="5" t="n">
        <v>94.0</v>
      </c>
      <c r="N10" s="11" t="n">
        <f si="1" t="shared"/>
        <v>29604.0</v>
      </c>
      <c r="O10" s="5" t="n">
        <v>203204.0</v>
      </c>
      <c r="P10" s="5" t="n">
        <v>183361.0</v>
      </c>
      <c r="Q10" s="11" t="n">
        <f si="2" t="shared"/>
        <v>29510.0</v>
      </c>
      <c r="R10" s="6" t="n">
        <f si="0" t="shared"/>
        <v>6.2135208403930875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247.0</v>
      </c>
      <c r="E11" s="5" t="n">
        <v>362.0</v>
      </c>
      <c r="F11" s="5" t="n">
        <v>526.0</v>
      </c>
      <c r="G11" s="5" t="n">
        <v>832.0</v>
      </c>
      <c r="H11" s="5" t="n">
        <v>1726.0</v>
      </c>
      <c r="I11" s="5" t="n">
        <v>1530.0</v>
      </c>
      <c r="J11" s="5" t="n">
        <v>431.0</v>
      </c>
      <c r="K11" s="5" t="n">
        <v>344.0</v>
      </c>
      <c r="L11" s="5" t="n">
        <v>126.0</v>
      </c>
      <c r="M11" s="5" t="n">
        <v>5501.0</v>
      </c>
      <c r="N11" s="11" t="n">
        <f si="1" t="shared"/>
        <v>11625.0</v>
      </c>
      <c r="O11" s="5" t="n">
        <v>4715869.0</v>
      </c>
      <c r="P11" s="5" t="n">
        <v>67408.0</v>
      </c>
      <c r="Q11" s="11" t="n">
        <f si="2" t="shared"/>
        <v>6124.0</v>
      </c>
      <c r="R11" s="6" t="n">
        <f si="0" t="shared"/>
        <v>11.007184846505552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527.0</v>
      </c>
      <c r="E12" s="5" t="n">
        <v>463.0</v>
      </c>
      <c r="F12" s="5" t="n">
        <v>702.0</v>
      </c>
      <c r="G12" s="5" t="n">
        <v>656.0</v>
      </c>
      <c r="H12" s="5" t="n">
        <v>784.0</v>
      </c>
      <c r="I12" s="5" t="n">
        <v>340.0</v>
      </c>
      <c r="J12" s="5" t="n">
        <v>210.0</v>
      </c>
      <c r="K12" s="5" t="n">
        <v>167.0</v>
      </c>
      <c r="L12" s="5" t="n">
        <v>124.0</v>
      </c>
      <c r="M12" s="5" t="n">
        <v>3412.0</v>
      </c>
      <c r="N12" s="11" t="n">
        <f si="1" t="shared"/>
        <v>7385.0</v>
      </c>
      <c r="O12" s="5" t="n">
        <v>2276451.0</v>
      </c>
      <c r="P12" s="5" t="n">
        <v>36376.0</v>
      </c>
      <c r="Q12" s="11" t="n">
        <f si="2" t="shared"/>
        <v>3973.0</v>
      </c>
      <c r="R12" s="6" t="n">
        <f si="0" t="shared"/>
        <v>9.15580166121319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186.0</v>
      </c>
      <c r="E13" s="5" t="n">
        <v>866.0</v>
      </c>
      <c r="F13" s="5" t="n">
        <v>1476.0</v>
      </c>
      <c r="G13" s="5" t="n">
        <v>1672.0</v>
      </c>
      <c r="H13" s="5" t="n">
        <v>1479.0</v>
      </c>
      <c r="I13" s="5" t="n">
        <v>774.0</v>
      </c>
      <c r="J13" s="5" t="n">
        <v>293.0</v>
      </c>
      <c r="K13" s="5" t="n">
        <v>197.0</v>
      </c>
      <c r="L13" s="5" t="n">
        <v>122.0</v>
      </c>
      <c r="M13" s="5" t="n">
        <v>3316.0</v>
      </c>
      <c r="N13" s="11" t="n">
        <f si="1" t="shared"/>
        <v>10381.0</v>
      </c>
      <c r="O13" s="5" t="n">
        <v>2174840.0</v>
      </c>
      <c r="P13" s="5" t="n">
        <v>55272.0</v>
      </c>
      <c r="Q13" s="11" t="n">
        <f si="2" t="shared"/>
        <v>7065.0</v>
      </c>
      <c r="R13" s="6" t="n">
        <f si="0" t="shared"/>
        <v>7.823354564755839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71.0</v>
      </c>
      <c r="E14" s="5" t="n">
        <v>152.0</v>
      </c>
      <c r="F14" s="5" t="n">
        <v>192.0</v>
      </c>
      <c r="G14" s="5" t="n">
        <v>320.0</v>
      </c>
      <c r="H14" s="5" t="n">
        <v>810.0</v>
      </c>
      <c r="I14" s="5" t="n">
        <v>405.0</v>
      </c>
      <c r="J14" s="5" t="n">
        <v>469.0</v>
      </c>
      <c r="K14" s="5" t="n">
        <v>424.0</v>
      </c>
      <c r="L14" s="5" t="n">
        <v>512.0</v>
      </c>
      <c r="M14" s="5" t="n">
        <v>4042.0</v>
      </c>
      <c r="N14" s="11" t="n">
        <f si="1" t="shared"/>
        <v>7397.0</v>
      </c>
      <c r="O14" s="5" t="n">
        <v>3216017.0</v>
      </c>
      <c r="P14" s="5" t="n">
        <v>82847.0</v>
      </c>
      <c r="Q14" s="11" t="n">
        <f si="2" t="shared"/>
        <v>3355.0</v>
      </c>
      <c r="R14" s="6" t="n">
        <f si="0" t="shared"/>
        <v>24.693591654247392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24.0</v>
      </c>
      <c r="E15" s="5" t="n">
        <f ref="E15:M15" si="3" t="shared">E16-E9-E10-E11-E12-E13-E14</f>
        <v>26.0</v>
      </c>
      <c r="F15" s="5" t="n">
        <f si="3" t="shared"/>
        <v>40.0</v>
      </c>
      <c r="G15" s="5" t="n">
        <f si="3" t="shared"/>
        <v>140.0</v>
      </c>
      <c r="H15" s="5" t="n">
        <f si="3" t="shared"/>
        <v>136.0</v>
      </c>
      <c r="I15" s="5" t="n">
        <f si="3" t="shared"/>
        <v>330.0</v>
      </c>
      <c r="J15" s="5" t="n">
        <f si="3" t="shared"/>
        <v>289.0</v>
      </c>
      <c r="K15" s="5" t="n">
        <f si="3" t="shared"/>
        <v>25.0</v>
      </c>
      <c r="L15" s="5" t="n">
        <f si="3" t="shared"/>
        <v>38.0</v>
      </c>
      <c r="M15" s="5" t="n">
        <f si="3" t="shared"/>
        <v>87.0</v>
      </c>
      <c r="N15" s="5" t="n">
        <f ref="N15" si="4" t="shared">N16-N9-N10-N11-N12-N13-N14</f>
        <v>1135.0</v>
      </c>
      <c r="O15" s="5" t="n">
        <f>O16-O9-O10-O11-O12-O13-O14</f>
        <v>51726.0</v>
      </c>
      <c r="P15" s="5" t="n">
        <f>P16-P9-P10-P11-P12-P13-P14</f>
        <v>15787.0</v>
      </c>
      <c r="Q15" s="11" t="n">
        <f si="2" t="shared"/>
        <v>1048.0</v>
      </c>
      <c r="R15" s="6" t="n">
        <f si="0" t="shared"/>
        <v>15.063931297709924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2573.0</v>
      </c>
      <c r="E16" s="5" t="n">
        <v>4849.0</v>
      </c>
      <c r="F16" s="5" t="n">
        <v>8682.0</v>
      </c>
      <c r="G16" s="5" t="n">
        <v>12712.0</v>
      </c>
      <c r="H16" s="5" t="n">
        <v>35651.0</v>
      </c>
      <c r="I16" s="5" t="n">
        <v>14656.0</v>
      </c>
      <c r="J16" s="5" t="n">
        <v>3189.0</v>
      </c>
      <c r="K16" s="5" t="n">
        <v>1718.0</v>
      </c>
      <c r="L16" s="5" t="n">
        <v>1126.0</v>
      </c>
      <c r="M16" s="5" t="n">
        <v>16905.0</v>
      </c>
      <c r="N16" s="11" t="n">
        <f ref="N16:N48" si="5" t="shared">SUM(D16:M16)</f>
        <v>102061.0</v>
      </c>
      <c r="O16" s="5" t="n">
        <v>1.2997733E7</v>
      </c>
      <c r="P16" s="5" t="n">
        <v>686506.0</v>
      </c>
      <c r="Q16" s="11" t="n">
        <f si="2" t="shared"/>
        <v>85156.0</v>
      </c>
      <c r="R16" s="6" t="n">
        <f si="0" t="shared"/>
        <v>8.061745502372117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10.0</v>
      </c>
      <c r="E17" s="5" t="n">
        <f ref="E17:M17" si="6" t="shared">E18-E16-E3-E4-E5-E6-E7-E8</f>
        <v>45.0</v>
      </c>
      <c r="F17" s="5" t="n">
        <f si="6" t="shared"/>
        <v>71.0</v>
      </c>
      <c r="G17" s="5" t="n">
        <f si="6" t="shared"/>
        <v>102.0</v>
      </c>
      <c r="H17" s="5" t="n">
        <f si="6" t="shared"/>
        <v>142.0</v>
      </c>
      <c r="I17" s="5" t="n">
        <f si="6" t="shared"/>
        <v>91.0</v>
      </c>
      <c r="J17" s="5" t="n">
        <f si="6" t="shared"/>
        <v>27.0</v>
      </c>
      <c r="K17" s="5" t="n">
        <f si="6" t="shared"/>
        <v>103.0</v>
      </c>
      <c r="L17" s="5" t="n">
        <f si="6" t="shared"/>
        <v>21.0</v>
      </c>
      <c r="M17" s="5" t="n">
        <f si="6" t="shared"/>
        <v>420.0</v>
      </c>
      <c r="N17" s="11" t="n">
        <f si="5" t="shared"/>
        <v>1032.0</v>
      </c>
      <c r="O17" s="5" t="n">
        <f>O18-O16-O3-O4-O5-O6-O7-O8</f>
        <v>446240.0</v>
      </c>
      <c r="P17" s="5" t="n">
        <f>P18-P16-P3-P4-P5-P6-P7-P8</f>
        <v>9927.0</v>
      </c>
      <c r="Q17" s="11" t="n">
        <f si="2" t="shared"/>
        <v>612.0</v>
      </c>
      <c r="R17" s="6" t="n">
        <f si="0" t="shared"/>
        <v>16.220588235294116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29349.0</v>
      </c>
      <c r="E18" s="5" t="n">
        <v>76541.0</v>
      </c>
      <c r="F18" s="5" t="n">
        <v>111898.0</v>
      </c>
      <c r="G18" s="5" t="n">
        <v>73319.0</v>
      </c>
      <c r="H18" s="5" t="n">
        <v>204971.0</v>
      </c>
      <c r="I18" s="5" t="n">
        <v>50894.0</v>
      </c>
      <c r="J18" s="5" t="n">
        <v>8994.0</v>
      </c>
      <c r="K18" s="5" t="n">
        <v>6429.0</v>
      </c>
      <c r="L18" s="5" t="n">
        <v>3695.0</v>
      </c>
      <c r="M18" s="5" t="n">
        <v>22440.0</v>
      </c>
      <c r="N18" s="11" t="n">
        <f si="5" t="shared"/>
        <v>588530.0</v>
      </c>
      <c r="O18" s="5" t="n">
        <v>1.7647421E7</v>
      </c>
      <c r="P18" s="5" t="n">
        <v>3381301.0</v>
      </c>
      <c r="Q18" s="11" t="n">
        <f si="2" t="shared"/>
        <v>566090.0</v>
      </c>
      <c r="R18" s="6" t="n">
        <f si="0" t="shared"/>
        <v>5.973080252256708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309.0</v>
      </c>
      <c r="E19" s="5" t="n">
        <v>641.0</v>
      </c>
      <c r="F19" s="5" t="n">
        <v>1098.0</v>
      </c>
      <c r="G19" s="5" t="n">
        <v>817.0</v>
      </c>
      <c r="H19" s="5" t="n">
        <v>1529.0</v>
      </c>
      <c r="I19" s="5" t="n">
        <v>1054.0</v>
      </c>
      <c r="J19" s="5" t="n">
        <v>477.0</v>
      </c>
      <c r="K19" s="5" t="n">
        <v>225.0</v>
      </c>
      <c r="L19" s="5" t="n">
        <v>162.0</v>
      </c>
      <c r="M19" s="5" t="n">
        <v>141.0</v>
      </c>
      <c r="N19" s="11" t="n">
        <f si="5" t="shared"/>
        <v>6453.0</v>
      </c>
      <c r="O19" s="5" t="n">
        <v>100157.0</v>
      </c>
      <c r="P19" s="5" t="n">
        <v>61215.0</v>
      </c>
      <c r="Q19" s="11" t="n">
        <f si="2" t="shared"/>
        <v>6312.0</v>
      </c>
      <c r="R19" s="6" t="n">
        <f si="0" t="shared"/>
        <v>9.69819391634981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2508.0</v>
      </c>
      <c r="E20" s="5" t="n">
        <v>3840.0</v>
      </c>
      <c r="F20" s="5" t="n">
        <v>4204.0</v>
      </c>
      <c r="G20" s="5" t="n">
        <v>3366.0</v>
      </c>
      <c r="H20" s="5" t="n">
        <v>7413.0</v>
      </c>
      <c r="I20" s="5" t="n">
        <v>6997.0</v>
      </c>
      <c r="J20" s="5" t="n">
        <v>2789.0</v>
      </c>
      <c r="K20" s="5" t="n">
        <v>1243.0</v>
      </c>
      <c r="L20" s="5" t="n">
        <v>782.0</v>
      </c>
      <c r="M20" s="5" t="n">
        <v>642.0</v>
      </c>
      <c r="N20" s="11" t="n">
        <f si="5" t="shared"/>
        <v>33784.0</v>
      </c>
      <c r="O20" s="5" t="n">
        <v>502756.0</v>
      </c>
      <c r="P20" s="5" t="n">
        <v>328275.0</v>
      </c>
      <c r="Q20" s="11" t="n">
        <f si="2" t="shared"/>
        <v>33142.0</v>
      </c>
      <c r="R20" s="6" t="n">
        <f si="0" t="shared"/>
        <v>9.90510530444753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38.0</v>
      </c>
      <c r="F21" s="5" t="n">
        <v>33.0</v>
      </c>
      <c r="G21" s="5" t="n">
        <v>25.0</v>
      </c>
      <c r="H21" s="5" t="n">
        <v>56.0</v>
      </c>
      <c r="I21" s="5" t="n">
        <v>25.0</v>
      </c>
      <c r="J21" s="5" t="n">
        <v>14.0</v>
      </c>
      <c r="K21" s="5" t="n">
        <v>14.0</v>
      </c>
      <c r="L21" s="5" t="n">
        <v>2.0</v>
      </c>
      <c r="M21" s="5" t="n">
        <v>8.0</v>
      </c>
      <c r="N21" s="11" t="n">
        <f si="5" t="shared"/>
        <v>222.0</v>
      </c>
      <c r="O21" s="5" t="n">
        <v>3570.0</v>
      </c>
      <c r="P21" s="5" t="n">
        <v>1984.0</v>
      </c>
      <c r="Q21" s="11" t="n">
        <f si="2" t="shared"/>
        <v>214.0</v>
      </c>
      <c r="R21" s="6" t="n">
        <f si="0" t="shared"/>
        <v>9.271028037383177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27.0</v>
      </c>
      <c r="E22" s="5" t="n">
        <v>51.0</v>
      </c>
      <c r="F22" s="5" t="n">
        <v>47.0</v>
      </c>
      <c r="G22" s="5" t="n">
        <v>58.0</v>
      </c>
      <c r="H22" s="5" t="n">
        <v>58.0</v>
      </c>
      <c r="I22" s="5" t="n">
        <v>46.0</v>
      </c>
      <c r="J22" s="5" t="n">
        <v>25.0</v>
      </c>
      <c r="K22" s="5" t="n">
        <v>14.0</v>
      </c>
      <c r="L22" s="5" t="n">
        <v>6.0</v>
      </c>
      <c r="M22" s="5" t="n">
        <v>8.0</v>
      </c>
      <c r="N22" s="11" t="n">
        <f si="5" t="shared"/>
        <v>340.0</v>
      </c>
      <c r="O22" s="5" t="n">
        <v>7257.0</v>
      </c>
      <c r="P22" s="5" t="n">
        <v>2870.0</v>
      </c>
      <c r="Q22" s="11" t="n">
        <f si="2" t="shared"/>
        <v>332.0</v>
      </c>
      <c r="R22" s="6" t="n">
        <f si="0" t="shared"/>
        <v>8.644578313253012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8.0</v>
      </c>
      <c r="F23" s="5" t="n">
        <v>4.0</v>
      </c>
      <c r="G23" s="5" t="n">
        <v>9.0</v>
      </c>
      <c r="H23" s="5" t="n">
        <v>15.0</v>
      </c>
      <c r="I23" s="5" t="n">
        <v>14.0</v>
      </c>
      <c r="J23" s="5" t="n">
        <v>5.0</v>
      </c>
      <c r="K23" s="5" t="n">
        <v>7.0</v>
      </c>
      <c r="L23" s="5" t="n">
        <v>1.0</v>
      </c>
      <c r="M23" s="5" t="n">
        <v>5.0</v>
      </c>
      <c r="N23" s="11" t="n">
        <f si="5" t="shared"/>
        <v>72.0</v>
      </c>
      <c r="O23" s="5" t="n">
        <v>2723.0</v>
      </c>
      <c r="P23" s="5" t="n">
        <v>833.0</v>
      </c>
      <c r="Q23" s="11" t="n">
        <f si="2" t="shared"/>
        <v>67.0</v>
      </c>
      <c r="R23" s="6" t="n">
        <f si="0" t="shared"/>
        <v>12.432835820895523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40.0</v>
      </c>
      <c r="E24" s="5" t="n">
        <f ref="E24:M24" si="7" t="shared">E25-E19-E20-E21-E22-E23</f>
        <v>61.0</v>
      </c>
      <c r="F24" s="5" t="n">
        <f si="7" t="shared"/>
        <v>81.0</v>
      </c>
      <c r="G24" s="5" t="n">
        <f si="7" t="shared"/>
        <v>76.0</v>
      </c>
      <c r="H24" s="5" t="n">
        <f si="7" t="shared"/>
        <v>143.0</v>
      </c>
      <c r="I24" s="5" t="n">
        <f si="7" t="shared"/>
        <v>89.0</v>
      </c>
      <c r="J24" s="5" t="n">
        <f si="7" t="shared"/>
        <v>73.0</v>
      </c>
      <c r="K24" s="5" t="n">
        <f si="7" t="shared"/>
        <v>41.0</v>
      </c>
      <c r="L24" s="5" t="n">
        <f si="7" t="shared"/>
        <v>9.0</v>
      </c>
      <c r="M24" s="5" t="n">
        <f si="7" t="shared"/>
        <v>46.0</v>
      </c>
      <c r="N24" s="11" t="n">
        <f si="5" t="shared"/>
        <v>659.0</v>
      </c>
      <c r="O24" s="5" t="n">
        <f>O25-O19-O20-O21-O22-O23</f>
        <v>21553.0</v>
      </c>
      <c r="P24" s="5" t="n">
        <f>P25-P19-P20-P21-P22-P23</f>
        <v>6491.0</v>
      </c>
      <c r="Q24" s="11" t="n">
        <f si="2" t="shared"/>
        <v>613.0</v>
      </c>
      <c r="R24" s="6" t="n">
        <f si="0" t="shared"/>
        <v>10.588907014681892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2895.0</v>
      </c>
      <c r="E25" s="5" t="n">
        <v>4639.0</v>
      </c>
      <c r="F25" s="5" t="n">
        <v>5467.0</v>
      </c>
      <c r="G25" s="5" t="n">
        <v>4351.0</v>
      </c>
      <c r="H25" s="5" t="n">
        <v>9214.0</v>
      </c>
      <c r="I25" s="5" t="n">
        <v>8225.0</v>
      </c>
      <c r="J25" s="5" t="n">
        <v>3383.0</v>
      </c>
      <c r="K25" s="5" t="n">
        <v>1544.0</v>
      </c>
      <c r="L25" s="5" t="n">
        <v>962.0</v>
      </c>
      <c r="M25" s="5" t="n">
        <v>850.0</v>
      </c>
      <c r="N25" s="11" t="n">
        <f si="5" t="shared"/>
        <v>41530.0</v>
      </c>
      <c r="O25" s="5" t="n">
        <v>638016.0</v>
      </c>
      <c r="P25" s="5" t="n">
        <v>401668.0</v>
      </c>
      <c r="Q25" s="11" t="n">
        <f si="2" t="shared"/>
        <v>40680.0</v>
      </c>
      <c r="R25" s="6" t="n">
        <f si="0" t="shared"/>
        <v>9.873844641101279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25.0</v>
      </c>
      <c r="E26" s="5" t="n">
        <v>73.0</v>
      </c>
      <c r="F26" s="5" t="n">
        <v>48.0</v>
      </c>
      <c r="G26" s="5" t="n">
        <v>37.0</v>
      </c>
      <c r="H26" s="5" t="n">
        <v>63.0</v>
      </c>
      <c r="I26" s="5" t="n">
        <v>81.0</v>
      </c>
      <c r="J26" s="5" t="n">
        <v>40.0</v>
      </c>
      <c r="K26" s="5" t="n">
        <v>31.0</v>
      </c>
      <c r="L26" s="5" t="n">
        <v>5.0</v>
      </c>
      <c r="M26" s="5" t="n">
        <v>3.0</v>
      </c>
      <c r="N26" s="11" t="n">
        <f si="5" t="shared"/>
        <v>406.0</v>
      </c>
      <c r="O26" s="5" t="n">
        <v>5521.0</v>
      </c>
      <c r="P26" s="5" t="n">
        <v>4335.0</v>
      </c>
      <c r="Q26" s="11" t="n">
        <f si="2" t="shared"/>
        <v>403.0</v>
      </c>
      <c r="R26" s="6" t="n">
        <f si="0" t="shared"/>
        <v>10.75682382133995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249.0</v>
      </c>
      <c r="E27" s="5" t="n">
        <v>419.0</v>
      </c>
      <c r="F27" s="5" t="n">
        <v>317.0</v>
      </c>
      <c r="G27" s="5" t="n">
        <v>244.0</v>
      </c>
      <c r="H27" s="5" t="n">
        <v>437.0</v>
      </c>
      <c r="I27" s="5" t="n">
        <v>420.0</v>
      </c>
      <c r="J27" s="5" t="n">
        <v>211.0</v>
      </c>
      <c r="K27" s="5" t="n">
        <v>216.0</v>
      </c>
      <c r="L27" s="5" t="n">
        <v>78.0</v>
      </c>
      <c r="M27" s="5" t="n">
        <v>58.0</v>
      </c>
      <c r="N27" s="11" t="n">
        <f si="5" t="shared"/>
        <v>2649.0</v>
      </c>
      <c r="O27" s="5" t="n">
        <v>47961.0</v>
      </c>
      <c r="P27" s="5" t="n">
        <v>30042.0</v>
      </c>
      <c r="Q27" s="11" t="n">
        <f si="2" t="shared"/>
        <v>2591.0</v>
      </c>
      <c r="R27" s="6" t="n">
        <f si="0" t="shared"/>
        <v>11.594751061366267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329.0</v>
      </c>
      <c r="E28" s="5" t="n">
        <v>580.0</v>
      </c>
      <c r="F28" s="5" t="n">
        <v>561.0</v>
      </c>
      <c r="G28" s="5" t="n">
        <v>447.0</v>
      </c>
      <c r="H28" s="5" t="n">
        <v>700.0</v>
      </c>
      <c r="I28" s="5" t="n">
        <v>717.0</v>
      </c>
      <c r="J28" s="5" t="n">
        <v>368.0</v>
      </c>
      <c r="K28" s="5" t="n">
        <v>201.0</v>
      </c>
      <c r="L28" s="5" t="n">
        <v>66.0</v>
      </c>
      <c r="M28" s="5" t="n">
        <v>41.0</v>
      </c>
      <c r="N28" s="11" t="n">
        <f si="5" t="shared"/>
        <v>4010.0</v>
      </c>
      <c r="O28" s="5" t="n">
        <v>46812.0</v>
      </c>
      <c r="P28" s="5" t="n">
        <v>37874.0</v>
      </c>
      <c r="Q28" s="11" t="n">
        <f si="2" t="shared"/>
        <v>3969.0</v>
      </c>
      <c r="R28" s="6" t="n">
        <f si="0" t="shared"/>
        <v>9.542454018644495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121.0</v>
      </c>
      <c r="E29" s="5" t="n">
        <v>226.0</v>
      </c>
      <c r="F29" s="5" t="n">
        <v>215.0</v>
      </c>
      <c r="G29" s="5" t="n">
        <v>148.0</v>
      </c>
      <c r="H29" s="5" t="n">
        <v>194.0</v>
      </c>
      <c r="I29" s="5" t="n">
        <v>121.0</v>
      </c>
      <c r="J29" s="5" t="n">
        <v>76.0</v>
      </c>
      <c r="K29" s="5" t="n">
        <v>42.0</v>
      </c>
      <c r="L29" s="5" t="n">
        <v>25.0</v>
      </c>
      <c r="M29" s="5" t="n">
        <v>17.0</v>
      </c>
      <c r="N29" s="11" t="n">
        <f si="5" t="shared"/>
        <v>1185.0</v>
      </c>
      <c r="O29" s="5" t="n">
        <v>13678.0</v>
      </c>
      <c r="P29" s="5" t="n">
        <v>9539.0</v>
      </c>
      <c r="Q29" s="11" t="n">
        <f si="2" t="shared"/>
        <v>1168.0</v>
      </c>
      <c r="R29" s="6" t="n">
        <f si="0" t="shared"/>
        <v>8.166952054794521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121.0</v>
      </c>
      <c r="E30" s="5" t="n">
        <v>183.0</v>
      </c>
      <c r="F30" s="5" t="n">
        <v>162.0</v>
      </c>
      <c r="G30" s="5" t="n">
        <v>157.0</v>
      </c>
      <c r="H30" s="5" t="n">
        <v>255.0</v>
      </c>
      <c r="I30" s="5" t="n">
        <v>210.0</v>
      </c>
      <c r="J30" s="5" t="n">
        <v>120.0</v>
      </c>
      <c r="K30" s="5" t="n">
        <v>57.0</v>
      </c>
      <c r="L30" s="5" t="n">
        <v>23.0</v>
      </c>
      <c r="M30" s="5" t="n">
        <v>18.0</v>
      </c>
      <c r="N30" s="11" t="n">
        <f si="5" t="shared"/>
        <v>1306.0</v>
      </c>
      <c r="O30" s="5" t="n">
        <v>15661.0</v>
      </c>
      <c r="P30" s="5" t="n">
        <v>12347.0</v>
      </c>
      <c r="Q30" s="11" t="n">
        <f si="2" t="shared"/>
        <v>1288.0</v>
      </c>
      <c r="R30" s="6" t="n">
        <f si="0" t="shared"/>
        <v>9.586180124223603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46.0</v>
      </c>
      <c r="E31" s="5" t="n">
        <v>83.0</v>
      </c>
      <c r="F31" s="5" t="n">
        <v>92.0</v>
      </c>
      <c r="G31" s="5" t="n">
        <v>96.0</v>
      </c>
      <c r="H31" s="5" t="n">
        <v>171.0</v>
      </c>
      <c r="I31" s="5" t="n">
        <v>256.0</v>
      </c>
      <c r="J31" s="5" t="n">
        <v>61.0</v>
      </c>
      <c r="K31" s="5" t="n">
        <v>26.0</v>
      </c>
      <c r="L31" s="5" t="n">
        <v>9.0</v>
      </c>
      <c r="M31" s="5" t="n">
        <v>8.0</v>
      </c>
      <c r="N31" s="11" t="n">
        <f si="5" t="shared"/>
        <v>848.0</v>
      </c>
      <c r="O31" s="5" t="n">
        <v>9508.0</v>
      </c>
      <c r="P31" s="5" t="n">
        <v>7562.0</v>
      </c>
      <c r="Q31" s="11" t="n">
        <f si="2" t="shared"/>
        <v>840.0</v>
      </c>
      <c r="R31" s="6" t="n">
        <f si="0" t="shared"/>
        <v>9.002380952380953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50.0</v>
      </c>
      <c r="E32" s="5" t="n">
        <v>106.0</v>
      </c>
      <c r="F32" s="5" t="n">
        <v>98.0</v>
      </c>
      <c r="G32" s="5" t="n">
        <v>57.0</v>
      </c>
      <c r="H32" s="5" t="n">
        <v>202.0</v>
      </c>
      <c r="I32" s="5" t="n">
        <v>98.0</v>
      </c>
      <c r="J32" s="5" t="n">
        <v>48.0</v>
      </c>
      <c r="K32" s="5" t="n">
        <v>48.0</v>
      </c>
      <c r="L32" s="5" t="n">
        <v>32.0</v>
      </c>
      <c r="M32" s="5" t="n">
        <v>17.0</v>
      </c>
      <c r="N32" s="11" t="n">
        <f si="5" t="shared"/>
        <v>756.0</v>
      </c>
      <c r="O32" s="5" t="n">
        <v>12653.0</v>
      </c>
      <c r="P32" s="5" t="n">
        <v>8495.0</v>
      </c>
      <c r="Q32" s="11" t="n">
        <f si="2" t="shared"/>
        <v>739.0</v>
      </c>
      <c r="R32" s="6" t="n">
        <f si="0" t="shared"/>
        <v>11.495263870094723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314.0</v>
      </c>
      <c r="E33" s="5" t="n">
        <v>555.0</v>
      </c>
      <c r="F33" s="5" t="n">
        <v>679.0</v>
      </c>
      <c r="G33" s="5" t="n">
        <v>511.0</v>
      </c>
      <c r="H33" s="5" t="n">
        <v>644.0</v>
      </c>
      <c r="I33" s="5" t="n">
        <v>495.0</v>
      </c>
      <c r="J33" s="5" t="n">
        <v>222.0</v>
      </c>
      <c r="K33" s="5" t="n">
        <v>140.0</v>
      </c>
      <c r="L33" s="5" t="n">
        <v>121.0</v>
      </c>
      <c r="M33" s="5" t="n">
        <v>103.0</v>
      </c>
      <c r="N33" s="11" t="n">
        <f si="5" t="shared"/>
        <v>3784.0</v>
      </c>
      <c r="O33" s="5" t="n">
        <v>62254.0</v>
      </c>
      <c r="P33" s="5" t="n">
        <v>34441.0</v>
      </c>
      <c r="Q33" s="11" t="n">
        <f si="2" t="shared"/>
        <v>3681.0</v>
      </c>
      <c r="R33" s="6" t="n">
        <f si="0" t="shared"/>
        <v>9.356424884542244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54.0</v>
      </c>
      <c r="E34" s="5" t="n">
        <v>80.0</v>
      </c>
      <c r="F34" s="5" t="n">
        <v>40.0</v>
      </c>
      <c r="G34" s="5" t="n">
        <v>41.0</v>
      </c>
      <c r="H34" s="5" t="n">
        <v>80.0</v>
      </c>
      <c r="I34" s="5" t="n">
        <v>105.0</v>
      </c>
      <c r="J34" s="5" t="n">
        <v>31.0</v>
      </c>
      <c r="K34" s="5" t="n">
        <v>28.0</v>
      </c>
      <c r="L34" s="5" t="n">
        <v>14.0</v>
      </c>
      <c r="M34" s="5" t="n">
        <v>7.0</v>
      </c>
      <c r="N34" s="11" t="n">
        <f si="5" t="shared"/>
        <v>480.0</v>
      </c>
      <c r="O34" s="5" t="n">
        <v>6096.0</v>
      </c>
      <c r="P34" s="5" t="n">
        <v>4950.0</v>
      </c>
      <c r="Q34" s="11" t="n">
        <f si="2" t="shared"/>
        <v>473.0</v>
      </c>
      <c r="R34" s="6" t="n">
        <f si="0" t="shared"/>
        <v>10.465116279069768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26.0</v>
      </c>
      <c r="E35" s="5" t="n">
        <v>11.0</v>
      </c>
      <c r="F35" s="5" t="n">
        <v>24.0</v>
      </c>
      <c r="G35" s="5" t="n">
        <v>6.0</v>
      </c>
      <c r="H35" s="5" t="n">
        <v>17.0</v>
      </c>
      <c r="I35" s="5" t="n">
        <v>7.0</v>
      </c>
      <c r="J35" s="5" t="n">
        <v>5.0</v>
      </c>
      <c r="K35" s="5" t="n">
        <v>5.0</v>
      </c>
      <c r="L35" s="5" t="n">
        <v>0.0</v>
      </c>
      <c r="M35" s="5" t="n">
        <v>4.0</v>
      </c>
      <c r="N35" s="11" t="n">
        <f si="5" t="shared"/>
        <v>105.0</v>
      </c>
      <c r="O35" s="5" t="n">
        <v>1055.0</v>
      </c>
      <c r="P35" s="5" t="n">
        <v>658.0</v>
      </c>
      <c r="Q35" s="11" t="n">
        <f si="2" t="shared"/>
        <v>101.0</v>
      </c>
      <c r="R35" s="6" t="n">
        <f si="0" t="shared"/>
        <v>6.514851485148514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72.0</v>
      </c>
      <c r="E36" s="5" t="n">
        <v>133.0</v>
      </c>
      <c r="F36" s="5" t="n">
        <v>84.0</v>
      </c>
      <c r="G36" s="5" t="n">
        <v>69.0</v>
      </c>
      <c r="H36" s="5" t="n">
        <v>162.0</v>
      </c>
      <c r="I36" s="5" t="n">
        <v>96.0</v>
      </c>
      <c r="J36" s="5" t="n">
        <v>48.0</v>
      </c>
      <c r="K36" s="5" t="n">
        <v>51.0</v>
      </c>
      <c r="L36" s="5" t="n">
        <v>13.0</v>
      </c>
      <c r="M36" s="5" t="n">
        <v>5.0</v>
      </c>
      <c r="N36" s="11" t="n">
        <f si="5" t="shared"/>
        <v>733.0</v>
      </c>
      <c r="O36" s="5" t="n">
        <v>7660.0</v>
      </c>
      <c r="P36" s="5" t="n">
        <v>7032.0</v>
      </c>
      <c r="Q36" s="11" t="n">
        <f si="2" t="shared"/>
        <v>728.0</v>
      </c>
      <c r="R36" s="6" t="n">
        <f si="0" t="shared"/>
        <v>9.659340659340659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24.0</v>
      </c>
      <c r="E37" s="5" t="n">
        <v>55.0</v>
      </c>
      <c r="F37" s="5" t="n">
        <v>87.0</v>
      </c>
      <c r="G37" s="5" t="n">
        <v>78.0</v>
      </c>
      <c r="H37" s="5" t="n">
        <v>168.0</v>
      </c>
      <c r="I37" s="5" t="n">
        <v>66.0</v>
      </c>
      <c r="J37" s="5" t="n">
        <v>38.0</v>
      </c>
      <c r="K37" s="5" t="n">
        <v>21.0</v>
      </c>
      <c r="L37" s="5" t="n">
        <v>16.0</v>
      </c>
      <c r="M37" s="5" t="n">
        <v>30.0</v>
      </c>
      <c r="N37" s="11" t="n">
        <f si="5" t="shared"/>
        <v>583.0</v>
      </c>
      <c r="O37" s="5" t="n">
        <v>13013.0</v>
      </c>
      <c r="P37" s="5" t="n">
        <v>5478.0</v>
      </c>
      <c r="Q37" s="11" t="n">
        <f si="2" t="shared"/>
        <v>553.0</v>
      </c>
      <c r="R37" s="6" t="n">
        <f si="0" t="shared"/>
        <v>9.905967450271248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201.0</v>
      </c>
      <c r="E38" s="5" t="n">
        <f ref="E38:M38" si="8" t="shared">E39-E26-E27-E28-E29-E30-E31-E32-E33-E34-E35-E36-E37</f>
        <v>357.0</v>
      </c>
      <c r="F38" s="5" t="n">
        <f si="8" t="shared"/>
        <v>410.0</v>
      </c>
      <c r="G38" s="5" t="n">
        <f si="8" t="shared"/>
        <v>320.0</v>
      </c>
      <c r="H38" s="5" t="n">
        <f si="8" t="shared"/>
        <v>529.0</v>
      </c>
      <c r="I38" s="5" t="n">
        <f si="8" t="shared"/>
        <v>376.0</v>
      </c>
      <c r="J38" s="5" t="n">
        <f si="8" t="shared"/>
        <v>175.0</v>
      </c>
      <c r="K38" s="5" t="n">
        <f si="8" t="shared"/>
        <v>133.0</v>
      </c>
      <c r="L38" s="5" t="n">
        <f si="8" t="shared"/>
        <v>57.0</v>
      </c>
      <c r="M38" s="5" t="n">
        <f si="8" t="shared"/>
        <v>82.0</v>
      </c>
      <c r="N38" s="11" t="n">
        <f si="5" t="shared"/>
        <v>2640.0</v>
      </c>
      <c r="O38" s="5" t="n">
        <f>O39-O26-O27-O28-O29-O30-O31-O32-O33-O34-O35-O36-O37</f>
        <v>48072.0</v>
      </c>
      <c r="P38" s="5" t="n">
        <f>P39-P26-P27-P28-P29-P30-P31-P32-P33-P34-P35-P36-P37</f>
        <v>24951.0</v>
      </c>
      <c r="Q38" s="11" t="n">
        <f si="2" t="shared"/>
        <v>2558.0</v>
      </c>
      <c r="R38" s="6" t="n">
        <f si="0" t="shared"/>
        <v>9.754104769351056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1632.0</v>
      </c>
      <c r="E39" s="5" t="n">
        <v>2861.0</v>
      </c>
      <c r="F39" s="5" t="n">
        <v>2817.0</v>
      </c>
      <c r="G39" s="5" t="n">
        <v>2211.0</v>
      </c>
      <c r="H39" s="5" t="n">
        <v>3622.0</v>
      </c>
      <c r="I39" s="5" t="n">
        <v>3048.0</v>
      </c>
      <c r="J39" s="5" t="n">
        <v>1443.0</v>
      </c>
      <c r="K39" s="5" t="n">
        <v>999.0</v>
      </c>
      <c r="L39" s="5" t="n">
        <v>459.0</v>
      </c>
      <c r="M39" s="5" t="n">
        <v>393.0</v>
      </c>
      <c r="N39" s="11" t="n">
        <f si="5" t="shared"/>
        <v>19485.0</v>
      </c>
      <c r="O39" s="5" t="n">
        <v>289944.0</v>
      </c>
      <c r="P39" s="5" t="n">
        <v>187704.0</v>
      </c>
      <c r="Q39" s="11" t="n">
        <f si="2" t="shared"/>
        <v>19092.0</v>
      </c>
      <c r="R39" s="6" t="n">
        <f si="0" t="shared"/>
        <v>9.831552482715274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330.0</v>
      </c>
      <c r="E40" s="5" t="n">
        <v>553.0</v>
      </c>
      <c r="F40" s="5" t="n">
        <v>767.0</v>
      </c>
      <c r="G40" s="5" t="n">
        <v>615.0</v>
      </c>
      <c r="H40" s="5" t="n">
        <v>1440.0</v>
      </c>
      <c r="I40" s="5" t="n">
        <v>1254.0</v>
      </c>
      <c r="J40" s="5" t="n">
        <v>554.0</v>
      </c>
      <c r="K40" s="5" t="n">
        <v>78.0</v>
      </c>
      <c r="L40" s="5" t="n">
        <v>35.0</v>
      </c>
      <c r="M40" s="5" t="n">
        <v>63.0</v>
      </c>
      <c r="N40" s="11" t="n">
        <f si="5" t="shared"/>
        <v>5689.0</v>
      </c>
      <c r="O40" s="5" t="n">
        <v>59990.0</v>
      </c>
      <c r="P40" s="5" t="n">
        <v>46687.0</v>
      </c>
      <c r="Q40" s="11" t="n">
        <f si="2" t="shared"/>
        <v>5626.0</v>
      </c>
      <c r="R40" s="6" t="n">
        <f si="0" t="shared"/>
        <v>8.298435833629577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34.0</v>
      </c>
      <c r="E41" s="5" t="n">
        <v>94.0</v>
      </c>
      <c r="F41" s="5" t="n">
        <v>109.0</v>
      </c>
      <c r="G41" s="5" t="n">
        <v>112.0</v>
      </c>
      <c r="H41" s="5" t="n">
        <v>172.0</v>
      </c>
      <c r="I41" s="5" t="n">
        <v>199.0</v>
      </c>
      <c r="J41" s="5" t="n">
        <v>106.0</v>
      </c>
      <c r="K41" s="5" t="n">
        <v>41.0</v>
      </c>
      <c r="L41" s="5" t="n">
        <v>28.0</v>
      </c>
      <c r="M41" s="5" t="n">
        <v>24.0</v>
      </c>
      <c r="N41" s="11" t="n">
        <f si="5" t="shared"/>
        <v>919.0</v>
      </c>
      <c r="O41" s="5" t="n">
        <v>14954.0</v>
      </c>
      <c r="P41" s="5" t="n">
        <v>10468.0</v>
      </c>
      <c r="Q41" s="11" t="n">
        <f si="2" t="shared"/>
        <v>895.0</v>
      </c>
      <c r="R41" s="6" t="n">
        <f si="0" t="shared"/>
        <v>11.69608938547486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8.0</v>
      </c>
      <c r="F42" s="5" t="n">
        <f si="9" t="shared"/>
        <v>15.0</v>
      </c>
      <c r="G42" s="5" t="n">
        <f si="9" t="shared"/>
        <v>14.0</v>
      </c>
      <c r="H42" s="5" t="n">
        <f si="9" t="shared"/>
        <v>34.0</v>
      </c>
      <c r="I42" s="5" t="n">
        <f si="9" t="shared"/>
        <v>35.0</v>
      </c>
      <c r="J42" s="5" t="n">
        <f si="9" t="shared"/>
        <v>11.0</v>
      </c>
      <c r="K42" s="5" t="n">
        <f si="9" t="shared"/>
        <v>7.0</v>
      </c>
      <c r="L42" s="5" t="n">
        <f si="9" t="shared"/>
        <v>1.0</v>
      </c>
      <c r="M42" s="5" t="n">
        <f si="9" t="shared"/>
        <v>5.0</v>
      </c>
      <c r="N42" s="11" t="n">
        <f si="5" t="shared"/>
        <v>133.0</v>
      </c>
      <c r="O42" s="5" t="n">
        <f>O43-O40-O41</f>
        <v>2352.0</v>
      </c>
      <c r="P42" s="5" t="n">
        <f>P43-P40-P41</f>
        <v>1287.0</v>
      </c>
      <c r="Q42" s="11" t="n">
        <f si="2" t="shared"/>
        <v>128.0</v>
      </c>
      <c r="R42" s="6" t="n">
        <f si="0" t="shared"/>
        <v>10.0546875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367.0</v>
      </c>
      <c r="E43" s="5" t="n">
        <v>655.0</v>
      </c>
      <c r="F43" s="5" t="n">
        <v>891.0</v>
      </c>
      <c r="G43" s="5" t="n">
        <v>741.0</v>
      </c>
      <c r="H43" s="5" t="n">
        <v>1646.0</v>
      </c>
      <c r="I43" s="5" t="n">
        <v>1488.0</v>
      </c>
      <c r="J43" s="5" t="n">
        <v>671.0</v>
      </c>
      <c r="K43" s="5" t="n">
        <v>126.0</v>
      </c>
      <c r="L43" s="5" t="n">
        <v>64.0</v>
      </c>
      <c r="M43" s="5" t="n">
        <v>92.0</v>
      </c>
      <c r="N43" s="11" t="n">
        <f si="5" t="shared"/>
        <v>6741.0</v>
      </c>
      <c r="O43" s="5" t="n">
        <v>77296.0</v>
      </c>
      <c r="P43" s="5" t="n">
        <v>58442.0</v>
      </c>
      <c r="Q43" s="11" t="n">
        <f si="2" t="shared"/>
        <v>6649.0</v>
      </c>
      <c r="R43" s="6" t="n">
        <f si="0" t="shared"/>
        <v>8.789592419912768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22.0</v>
      </c>
      <c r="F44" s="8" t="n">
        <v>39.0</v>
      </c>
      <c r="G44" s="8" t="n">
        <v>23.0</v>
      </c>
      <c r="H44" s="8" t="n">
        <v>38.0</v>
      </c>
      <c r="I44" s="8" t="n">
        <v>41.0</v>
      </c>
      <c r="J44" s="8" t="n">
        <v>19.0</v>
      </c>
      <c r="K44" s="8" t="n">
        <v>27.0</v>
      </c>
      <c r="L44" s="8" t="n">
        <v>16.0</v>
      </c>
      <c r="M44" s="8" t="n">
        <v>38.0</v>
      </c>
      <c r="N44" s="11" t="n">
        <f si="5" t="shared"/>
        <v>274.0</v>
      </c>
      <c r="O44" s="8" t="n">
        <v>19791.0</v>
      </c>
      <c r="P44" s="8" t="n">
        <v>3950.0</v>
      </c>
      <c r="Q44" s="11" t="n">
        <f si="2" t="shared"/>
        <v>236.0</v>
      </c>
      <c r="R44" s="6" t="n">
        <f si="0" t="shared"/>
        <v>16.73728813559322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25.0</v>
      </c>
      <c r="F45" s="8" t="n">
        <f si="10" t="shared"/>
        <v>47.0</v>
      </c>
      <c r="G45" s="8" t="n">
        <f si="10" t="shared"/>
        <v>51.0</v>
      </c>
      <c r="H45" s="8" t="n">
        <f si="10" t="shared"/>
        <v>134.0</v>
      </c>
      <c r="I45" s="8" t="n">
        <f si="10" t="shared"/>
        <v>57.0</v>
      </c>
      <c r="J45" s="8" t="n">
        <f si="10" t="shared"/>
        <v>32.0</v>
      </c>
      <c r="K45" s="8" t="n">
        <f si="10" t="shared"/>
        <v>18.0</v>
      </c>
      <c r="L45" s="8" t="n">
        <f si="10" t="shared"/>
        <v>4.0</v>
      </c>
      <c r="M45" s="8" t="n">
        <f si="10" t="shared"/>
        <v>32.0</v>
      </c>
      <c r="N45" s="11" t="n">
        <f si="5" t="shared"/>
        <v>409.0</v>
      </c>
      <c r="O45" s="8" t="n">
        <f>O46-O44</f>
        <v>16779.0</v>
      </c>
      <c r="P45" s="8" t="n">
        <f>P46-P44</f>
        <v>3673.0</v>
      </c>
      <c r="Q45" s="11" t="n">
        <f si="2" t="shared"/>
        <v>377.0</v>
      </c>
      <c r="R45" s="6" t="n">
        <f si="0" t="shared"/>
        <v>9.742705570291777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20.0</v>
      </c>
      <c r="E46" s="8" t="n">
        <v>47.0</v>
      </c>
      <c r="F46" s="8" t="n">
        <v>86.0</v>
      </c>
      <c r="G46" s="8" t="n">
        <v>74.0</v>
      </c>
      <c r="H46" s="8" t="n">
        <v>172.0</v>
      </c>
      <c r="I46" s="8" t="n">
        <v>98.0</v>
      </c>
      <c r="J46" s="8" t="n">
        <v>51.0</v>
      </c>
      <c r="K46" s="8" t="n">
        <v>45.0</v>
      </c>
      <c r="L46" s="8" t="n">
        <v>20.0</v>
      </c>
      <c r="M46" s="8" t="n">
        <v>70.0</v>
      </c>
      <c r="N46" s="11" t="n">
        <f si="5" t="shared"/>
        <v>683.0</v>
      </c>
      <c r="O46" s="8" t="n">
        <v>36570.0</v>
      </c>
      <c r="P46" s="8" t="n">
        <v>7623.0</v>
      </c>
      <c r="Q46" s="11" t="n">
        <f si="2" t="shared"/>
        <v>613.0</v>
      </c>
      <c r="R46" s="6" t="n">
        <f si="0" t="shared"/>
        <v>12.435562805872756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586.0</v>
      </c>
      <c r="E47" s="5" t="n">
        <v>377.0</v>
      </c>
      <c r="F47" s="5" t="n">
        <v>704.0</v>
      </c>
      <c r="G47" s="5" t="n">
        <v>499.0</v>
      </c>
      <c r="H47" s="5" t="n">
        <v>503.0</v>
      </c>
      <c r="I47" s="5" t="n">
        <v>317.0</v>
      </c>
      <c r="J47" s="5" t="n">
        <v>226.0</v>
      </c>
      <c r="K47" s="5" t="n">
        <v>153.0</v>
      </c>
      <c r="L47" s="5" t="n">
        <v>132.0</v>
      </c>
      <c r="M47" s="5" t="n">
        <v>239.0</v>
      </c>
      <c r="N47" s="11" t="n">
        <f si="5" t="shared"/>
        <v>3736.0</v>
      </c>
      <c r="O47" s="5" t="n">
        <v>121770.0</v>
      </c>
      <c r="P47" s="5" t="n">
        <v>33922.0</v>
      </c>
      <c r="Q47" s="11" t="n">
        <f si="2" t="shared"/>
        <v>3497.0</v>
      </c>
      <c r="R47" s="6" t="n">
        <f si="0" t="shared"/>
        <v>9.700314555333144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34849.0</v>
      </c>
      <c r="E48" s="5" t="n">
        <f ref="E48:M48" si="11" t="shared">E47+E46+E43+E39+E25+E18</f>
        <v>85120.0</v>
      </c>
      <c r="F48" s="5" t="n">
        <f si="11" t="shared"/>
        <v>121863.0</v>
      </c>
      <c r="G48" s="5" t="n">
        <f si="11" t="shared"/>
        <v>81195.0</v>
      </c>
      <c r="H48" s="5" t="n">
        <f si="11" t="shared"/>
        <v>220128.0</v>
      </c>
      <c r="I48" s="5" t="n">
        <f si="11" t="shared"/>
        <v>64070.0</v>
      </c>
      <c r="J48" s="5" t="n">
        <f si="11" t="shared"/>
        <v>14768.0</v>
      </c>
      <c r="K48" s="5" t="n">
        <f si="11" t="shared"/>
        <v>9296.0</v>
      </c>
      <c r="L48" s="5" t="n">
        <f si="11" t="shared"/>
        <v>5332.0</v>
      </c>
      <c r="M48" s="5" t="n">
        <f si="11" t="shared"/>
        <v>24084.0</v>
      </c>
      <c r="N48" s="11" t="n">
        <f si="5" t="shared"/>
        <v>660705.0</v>
      </c>
      <c r="O48" s="5" t="n">
        <f>O47+O46+O43+O39+O25+O18</f>
        <v>1.8811017E7</v>
      </c>
      <c r="P48" s="5" t="n">
        <f>P47+P46+P43+P39+P25+P18</f>
        <v>4070660.0</v>
      </c>
      <c r="Q48" s="11" t="n">
        <f si="2" t="shared"/>
        <v>636621.0</v>
      </c>
      <c r="R48" s="6" t="n">
        <f si="0" t="shared"/>
        <v>6.3941654453748775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5.2745173715954925</v>
      </c>
      <c r="E49" s="6" t="n">
        <f ref="E49" si="13" t="shared">E48/$N$48*100</f>
        <v>12.883208088329889</v>
      </c>
      <c r="F49" s="6" t="n">
        <f ref="F49" si="14" t="shared">F48/$N$48*100</f>
        <v>18.444388948169003</v>
      </c>
      <c r="G49" s="6" t="n">
        <f ref="G49" si="15" t="shared">G48/$N$48*100</f>
        <v>12.28914568529071</v>
      </c>
      <c r="H49" s="6" t="n">
        <f ref="H49" si="16" t="shared">H48/$N$48*100</f>
        <v>33.31713851113583</v>
      </c>
      <c r="I49" s="6" t="n">
        <f ref="I49" si="17" t="shared">I48/$N$48*100</f>
        <v>9.697217366298121</v>
      </c>
      <c r="J49" s="6" t="n">
        <f ref="J49" si="18" t="shared">J48/$N$48*100</f>
        <v>2.235188170212122</v>
      </c>
      <c r="K49" s="6" t="n">
        <f ref="K49" si="19" t="shared">K48/$N$48*100</f>
        <v>1.4069819359623432</v>
      </c>
      <c r="L49" s="6" t="n">
        <f ref="L49" si="20" t="shared">L48/$N$48*100</f>
        <v>0.8070167472623939</v>
      </c>
      <c r="M49" s="6" t="n">
        <f ref="M49" si="21" t="shared">M48/$N$48*100</f>
        <v>3.6451971757440917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