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<sst xmlns="http://schemas.openxmlformats.org/spreadsheetml/2006/main" count="118" uniqueCount="73">
  <si>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</si>
  <si>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</si>
  <si>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</si>
  <si>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</si>
  <si>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</si>
  <si>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</si>
  <si>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</si>
  <si>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</si>
  <si>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</si>
  <si>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</si>
  <si>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</si>
  <si>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</si>
  <si>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</si>
  <si>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</si>
  <si>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</si>
  <si>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</si>
  <si>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</si>
  <si>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</si>
  <si>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</si>
  <si>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</si>
  <si>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</si>
  <si>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</si>
  <si>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</si>
  <si>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</si>
  <si>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</si>
  <si>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</si>
  <si>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</si>
  <si>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</si>
  <si>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</si>
  <si>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</si>
  <si>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</si>
  <si>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</si>
  <si>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</si>
  <si>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</si>
  <si>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</si>
  <si>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</si>
  <si>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</si>
  <si>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</si>
  <si>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</si>
  <si>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</si>
  <si>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</si>
  <si>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</si>
  <si>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</si>
  <si>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</si>
  <si>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</si>
  <si>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</si>
  <si>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</si>
  <si>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</si>
  <si>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</si>
  <si>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</si>
  <si>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</si>
  <si>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</si>
  <si>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</si>
  <si>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</si>
  <si>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</si>
  <si>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</si>
  <si>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</si>
  <si>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</si>
  <si>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</si>
  <si>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</si>
  <si>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</si>
  <si>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</si>
  <si>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</si>
  <si>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</si>
  <si>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</si>
  <si>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</si>
  <si>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</si>
  <si>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</si>
  <si>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</si>
  <si>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</si>
  <si>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</si>
  <si>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102年6月來臺旅客人次～按停留夜數分
Table 1-8  Visitor Arrivals  by Length of Stay,
June,2013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</si>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</sst>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3295.0</v>
      </c>
      <c r="E3" s="4" t="n">
        <v>13530.0</v>
      </c>
      <c r="F3" s="4" t="n">
        <v>38173.0</v>
      </c>
      <c r="G3" s="4" t="n">
        <v>27706.0</v>
      </c>
      <c r="H3" s="4" t="n">
        <v>23373.0</v>
      </c>
      <c r="I3" s="4" t="n">
        <v>3779.0</v>
      </c>
      <c r="J3" s="4" t="n">
        <v>912.0</v>
      </c>
      <c r="K3" s="4" t="n">
        <v>374.0</v>
      </c>
      <c r="L3" s="4" t="n">
        <v>446.0</v>
      </c>
      <c r="M3" s="4" t="n">
        <v>3257.0</v>
      </c>
      <c r="N3" s="11" t="n">
        <f>SUM(D3:M3)</f>
        <v>114845.0</v>
      </c>
      <c r="O3" s="4" t="n">
        <v>952764.0</v>
      </c>
      <c r="P3" s="4" t="n">
        <v>501712.0</v>
      </c>
      <c r="Q3" s="11" t="n">
        <f>SUM(D3:L3)</f>
        <v>111588.0</v>
      </c>
      <c r="R3" s="6" t="n">
        <f ref="R3:R48" si="0" t="shared">IF(P3&lt;&gt;0,P3/SUM(D3:L3),0)</f>
        <v>4.496110692906047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6314.0</v>
      </c>
      <c r="E4" s="5" t="n">
        <v>4059.0</v>
      </c>
      <c r="F4" s="5" t="n">
        <v>6530.0</v>
      </c>
      <c r="G4" s="5" t="n">
        <v>17190.0</v>
      </c>
      <c r="H4" s="5" t="n">
        <v>153927.0</v>
      </c>
      <c r="I4" s="5" t="n">
        <v>17541.0</v>
      </c>
      <c r="J4" s="5" t="n">
        <v>1891.0</v>
      </c>
      <c r="K4" s="5" t="n">
        <v>2165.0</v>
      </c>
      <c r="L4" s="5" t="n">
        <v>1638.0</v>
      </c>
      <c r="M4" s="5" t="n">
        <v>11121.0</v>
      </c>
      <c r="N4" s="11" t="n">
        <f ref="N4:N14" si="1" t="shared">SUM(D4:M4)</f>
        <v>222376.0</v>
      </c>
      <c r="O4" s="5" t="n">
        <v>4091070.0</v>
      </c>
      <c r="P4" s="5" t="n">
        <v>1545142.0</v>
      </c>
      <c r="Q4" s="11" t="n">
        <f ref="Q4:Q48" si="2" t="shared">SUM(D4:L4)</f>
        <v>211255.0</v>
      </c>
      <c r="R4" s="6" t="n">
        <f si="0" t="shared"/>
        <v>7.314108541809661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5795.0</v>
      </c>
      <c r="E5" s="5" t="n">
        <v>33173.0</v>
      </c>
      <c r="F5" s="5" t="n">
        <v>27397.0</v>
      </c>
      <c r="G5" s="5" t="n">
        <v>9802.0</v>
      </c>
      <c r="H5" s="5" t="n">
        <v>5959.0</v>
      </c>
      <c r="I5" s="5" t="n">
        <v>3419.0</v>
      </c>
      <c r="J5" s="5" t="n">
        <v>2076.0</v>
      </c>
      <c r="K5" s="5" t="n">
        <v>1457.0</v>
      </c>
      <c r="L5" s="5" t="n">
        <v>1113.0</v>
      </c>
      <c r="M5" s="5" t="n">
        <v>1452.0</v>
      </c>
      <c r="N5" s="11" t="n">
        <f si="1" t="shared"/>
        <v>91643.0</v>
      </c>
      <c r="O5" s="5" t="n">
        <v>742538.0</v>
      </c>
      <c r="P5" s="5" t="n">
        <v>456813.0</v>
      </c>
      <c r="Q5" s="11" t="n">
        <f si="2" t="shared"/>
        <v>90191.0</v>
      </c>
      <c r="R5" s="6" t="n">
        <f si="0" t="shared"/>
        <v>5.064951048330765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2037.0</v>
      </c>
      <c r="E6" s="5" t="n">
        <v>5393.0</v>
      </c>
      <c r="F6" s="5" t="n">
        <v>8863.0</v>
      </c>
      <c r="G6" s="5" t="n">
        <v>1932.0</v>
      </c>
      <c r="H6" s="5" t="n">
        <v>1300.0</v>
      </c>
      <c r="I6" s="5" t="n">
        <v>531.0</v>
      </c>
      <c r="J6" s="5" t="n">
        <v>370.0</v>
      </c>
      <c r="K6" s="5" t="n">
        <v>306.0</v>
      </c>
      <c r="L6" s="5" t="n">
        <v>234.0</v>
      </c>
      <c r="M6" s="5" t="n">
        <v>1018.0</v>
      </c>
      <c r="N6" s="11" t="n">
        <f si="1" t="shared"/>
        <v>21984.0</v>
      </c>
      <c r="O6" s="5" t="n">
        <v>319535.0</v>
      </c>
      <c r="P6" s="5" t="n">
        <v>99694.0</v>
      </c>
      <c r="Q6" s="11" t="n">
        <f si="2" t="shared"/>
        <v>20966.0</v>
      </c>
      <c r="R6" s="6" t="n">
        <f si="0" t="shared"/>
        <v>4.755031956501002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140.0</v>
      </c>
      <c r="E7" s="5" t="n">
        <v>239.0</v>
      </c>
      <c r="F7" s="5" t="n">
        <v>323.0</v>
      </c>
      <c r="G7" s="5" t="n">
        <v>279.0</v>
      </c>
      <c r="H7" s="5" t="n">
        <v>453.0</v>
      </c>
      <c r="I7" s="5" t="n">
        <v>206.0</v>
      </c>
      <c r="J7" s="5" t="n">
        <v>169.0</v>
      </c>
      <c r="K7" s="5" t="n">
        <v>91.0</v>
      </c>
      <c r="L7" s="5" t="n">
        <v>40.0</v>
      </c>
      <c r="M7" s="5" t="n">
        <v>222.0</v>
      </c>
      <c r="N7" s="11" t="n">
        <f si="1" t="shared"/>
        <v>2162.0</v>
      </c>
      <c r="O7" s="5" t="n">
        <v>77668.0</v>
      </c>
      <c r="P7" s="5" t="n">
        <v>18925.0</v>
      </c>
      <c r="Q7" s="11" t="n">
        <f si="2" t="shared"/>
        <v>1940.0</v>
      </c>
      <c r="R7" s="6" t="n">
        <f si="0" t="shared"/>
        <v>9.755154639175258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84.0</v>
      </c>
      <c r="E8" s="5" t="n">
        <v>185.0</v>
      </c>
      <c r="F8" s="5" t="n">
        <v>211.0</v>
      </c>
      <c r="G8" s="5" t="n">
        <v>273.0</v>
      </c>
      <c r="H8" s="5" t="n">
        <v>376.0</v>
      </c>
      <c r="I8" s="5" t="n">
        <v>223.0</v>
      </c>
      <c r="J8" s="5" t="n">
        <v>58.0</v>
      </c>
      <c r="K8" s="5" t="n">
        <v>38.0</v>
      </c>
      <c r="L8" s="5" t="n">
        <v>58.0</v>
      </c>
      <c r="M8" s="5" t="n">
        <v>76.0</v>
      </c>
      <c r="N8" s="11" t="n">
        <f si="1" t="shared"/>
        <v>1582.0</v>
      </c>
      <c r="O8" s="5" t="n">
        <v>32739.0</v>
      </c>
      <c r="P8" s="5" t="n">
        <v>14283.0</v>
      </c>
      <c r="Q8" s="11" t="n">
        <f si="2" t="shared"/>
        <v>1506.0</v>
      </c>
      <c r="R8" s="6" t="n">
        <f si="0" t="shared"/>
        <v>9.48406374501992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459.0</v>
      </c>
      <c r="E9" s="5" t="n">
        <v>918.0</v>
      </c>
      <c r="F9" s="5" t="n">
        <v>2110.0</v>
      </c>
      <c r="G9" s="5" t="n">
        <v>3340.0</v>
      </c>
      <c r="H9" s="5" t="n">
        <v>15729.0</v>
      </c>
      <c r="I9" s="5" t="n">
        <v>5315.0</v>
      </c>
      <c r="J9" s="5" t="n">
        <v>832.0</v>
      </c>
      <c r="K9" s="5" t="n">
        <v>324.0</v>
      </c>
      <c r="L9" s="5" t="n">
        <v>204.0</v>
      </c>
      <c r="M9" s="5" t="n">
        <v>2468.0</v>
      </c>
      <c r="N9" s="11" t="n">
        <f si="1" t="shared"/>
        <v>31699.0</v>
      </c>
      <c r="O9" s="5" t="n">
        <v>609642.0</v>
      </c>
      <c r="P9" s="5" t="n">
        <v>218609.0</v>
      </c>
      <c r="Q9" s="11" t="n">
        <f si="2" t="shared"/>
        <v>29231.0</v>
      </c>
      <c r="R9" s="6" t="n">
        <f si="0" t="shared"/>
        <v>7.47866990523759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789.0</v>
      </c>
      <c r="E10" s="5" t="n">
        <v>1783.0</v>
      </c>
      <c r="F10" s="5" t="n">
        <v>3097.0</v>
      </c>
      <c r="G10" s="5" t="n">
        <v>4820.0</v>
      </c>
      <c r="H10" s="5" t="n">
        <v>15223.0</v>
      </c>
      <c r="I10" s="5" t="n">
        <v>5934.0</v>
      </c>
      <c r="J10" s="5" t="n">
        <v>923.0</v>
      </c>
      <c r="K10" s="5" t="n">
        <v>162.0</v>
      </c>
      <c r="L10" s="5" t="n">
        <v>113.0</v>
      </c>
      <c r="M10" s="5" t="n">
        <v>227.0</v>
      </c>
      <c r="N10" s="11" t="n">
        <f si="1" t="shared"/>
        <v>33071.0</v>
      </c>
      <c r="O10" s="5" t="n">
        <v>257491.0</v>
      </c>
      <c r="P10" s="5" t="n">
        <v>219058.0</v>
      </c>
      <c r="Q10" s="11" t="n">
        <f si="2" t="shared"/>
        <v>32844.0</v>
      </c>
      <c r="R10" s="6" t="n">
        <f si="0" t="shared"/>
        <v>6.669650468883206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491.0</v>
      </c>
      <c r="E11" s="5" t="n">
        <v>475.0</v>
      </c>
      <c r="F11" s="5" t="n">
        <v>961.0</v>
      </c>
      <c r="G11" s="5" t="n">
        <v>625.0</v>
      </c>
      <c r="H11" s="5" t="n">
        <v>2010.0</v>
      </c>
      <c r="I11" s="5" t="n">
        <v>1184.0</v>
      </c>
      <c r="J11" s="5" t="n">
        <v>707.0</v>
      </c>
      <c r="K11" s="5" t="n">
        <v>315.0</v>
      </c>
      <c r="L11" s="5" t="n">
        <v>262.0</v>
      </c>
      <c r="M11" s="5" t="n">
        <v>5905.0</v>
      </c>
      <c r="N11" s="11" t="n">
        <f si="1" t="shared"/>
        <v>12935.0</v>
      </c>
      <c r="O11" s="5" t="n">
        <v>4951308.0</v>
      </c>
      <c r="P11" s="5" t="n">
        <v>82458.0</v>
      </c>
      <c r="Q11" s="11" t="n">
        <f si="2" t="shared"/>
        <v>7030.0</v>
      </c>
      <c r="R11" s="6" t="n">
        <f si="0" t="shared"/>
        <v>11.729445234708393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210.0</v>
      </c>
      <c r="E12" s="5" t="n">
        <v>285.0</v>
      </c>
      <c r="F12" s="5" t="n">
        <v>475.0</v>
      </c>
      <c r="G12" s="5" t="n">
        <v>406.0</v>
      </c>
      <c r="H12" s="5" t="n">
        <v>549.0</v>
      </c>
      <c r="I12" s="5" t="n">
        <v>290.0</v>
      </c>
      <c r="J12" s="5" t="n">
        <v>318.0</v>
      </c>
      <c r="K12" s="5" t="n">
        <v>222.0</v>
      </c>
      <c r="L12" s="5" t="n">
        <v>175.0</v>
      </c>
      <c r="M12" s="5" t="n">
        <v>3406.0</v>
      </c>
      <c r="N12" s="11" t="n">
        <f si="1" t="shared"/>
        <v>6336.0</v>
      </c>
      <c r="O12" s="5" t="n">
        <v>2216011.0</v>
      </c>
      <c r="P12" s="5" t="n">
        <v>40464.0</v>
      </c>
      <c r="Q12" s="11" t="n">
        <f si="2" t="shared"/>
        <v>2930.0</v>
      </c>
      <c r="R12" s="6" t="n">
        <f si="0" t="shared"/>
        <v>13.810238907849829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781.0</v>
      </c>
      <c r="E13" s="5" t="n">
        <v>624.0</v>
      </c>
      <c r="F13" s="5" t="n">
        <v>1585.0</v>
      </c>
      <c r="G13" s="5" t="n">
        <v>981.0</v>
      </c>
      <c r="H13" s="5" t="n">
        <v>826.0</v>
      </c>
      <c r="I13" s="5" t="n">
        <v>314.0</v>
      </c>
      <c r="J13" s="5" t="n">
        <v>174.0</v>
      </c>
      <c r="K13" s="5" t="n">
        <v>210.0</v>
      </c>
      <c r="L13" s="5" t="n">
        <v>171.0</v>
      </c>
      <c r="M13" s="5" t="n">
        <v>3347.0</v>
      </c>
      <c r="N13" s="11" t="n">
        <f si="1" t="shared"/>
        <v>9013.0</v>
      </c>
      <c r="O13" s="5" t="n">
        <v>2207702.0</v>
      </c>
      <c r="P13" s="5" t="n">
        <v>45840.0</v>
      </c>
      <c r="Q13" s="11" t="n">
        <f si="2" t="shared"/>
        <v>5666.0</v>
      </c>
      <c r="R13" s="6" t="n">
        <f si="0" t="shared"/>
        <v>8.090363572184962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127.0</v>
      </c>
      <c r="E14" s="5" t="n">
        <v>170.0</v>
      </c>
      <c r="F14" s="5" t="n">
        <v>204.0</v>
      </c>
      <c r="G14" s="5" t="n">
        <v>213.0</v>
      </c>
      <c r="H14" s="5" t="n">
        <v>618.0</v>
      </c>
      <c r="I14" s="5" t="n">
        <v>539.0</v>
      </c>
      <c r="J14" s="5" t="n">
        <v>519.0</v>
      </c>
      <c r="K14" s="5" t="n">
        <v>375.0</v>
      </c>
      <c r="L14" s="5" t="n">
        <v>560.0</v>
      </c>
      <c r="M14" s="5" t="n">
        <v>4143.0</v>
      </c>
      <c r="N14" s="11" t="n">
        <f si="1" t="shared"/>
        <v>7468.0</v>
      </c>
      <c r="O14" s="5" t="n">
        <v>2937237.0</v>
      </c>
      <c r="P14" s="5" t="n">
        <v>86182.0</v>
      </c>
      <c r="Q14" s="11" t="n">
        <f si="2" t="shared"/>
        <v>3325.0</v>
      </c>
      <c r="R14" s="6" t="n">
        <f si="0" t="shared"/>
        <v>25.9193984962406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49.0</v>
      </c>
      <c r="E15" s="5" t="n">
        <f ref="E15:M15" si="3" t="shared">E16-E9-E10-E11-E12-E13-E14</f>
        <v>19.0</v>
      </c>
      <c r="F15" s="5" t="n">
        <f si="3" t="shared"/>
        <v>13.0</v>
      </c>
      <c r="G15" s="5" t="n">
        <f si="3" t="shared"/>
        <v>44.0</v>
      </c>
      <c r="H15" s="5" t="n">
        <f si="3" t="shared"/>
        <v>112.0</v>
      </c>
      <c r="I15" s="5" t="n">
        <f si="3" t="shared"/>
        <v>116.0</v>
      </c>
      <c r="J15" s="5" t="n">
        <f si="3" t="shared"/>
        <v>96.0</v>
      </c>
      <c r="K15" s="5" t="n">
        <f si="3" t="shared"/>
        <v>38.0</v>
      </c>
      <c r="L15" s="5" t="n">
        <f si="3" t="shared"/>
        <v>27.0</v>
      </c>
      <c r="M15" s="5" t="n">
        <f si="3" t="shared"/>
        <v>68.0</v>
      </c>
      <c r="N15" s="5" t="n">
        <f ref="N15" si="4" t="shared">N16-N9-N10-N11-N12-N13-N14</f>
        <v>582.0</v>
      </c>
      <c r="O15" s="5" t="n">
        <f>O16-O9-O10-O11-O12-O13-O14</f>
        <v>36484.0</v>
      </c>
      <c r="P15" s="5" t="n">
        <f>P16-P9-P10-P11-P12-P13-P14</f>
        <v>8433.0</v>
      </c>
      <c r="Q15" s="11" t="n">
        <f si="2" t="shared"/>
        <v>514.0</v>
      </c>
      <c r="R15" s="6" t="n">
        <f si="0" t="shared"/>
        <v>16.40661478599222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2906.0</v>
      </c>
      <c r="E16" s="5" t="n">
        <v>4274.0</v>
      </c>
      <c r="F16" s="5" t="n">
        <v>8445.0</v>
      </c>
      <c r="G16" s="5" t="n">
        <v>10429.0</v>
      </c>
      <c r="H16" s="5" t="n">
        <v>35067.0</v>
      </c>
      <c r="I16" s="5" t="n">
        <v>13692.0</v>
      </c>
      <c r="J16" s="5" t="n">
        <v>3569.0</v>
      </c>
      <c r="K16" s="5" t="n">
        <v>1646.0</v>
      </c>
      <c r="L16" s="5" t="n">
        <v>1512.0</v>
      </c>
      <c r="M16" s="5" t="n">
        <v>19564.0</v>
      </c>
      <c r="N16" s="11" t="n">
        <f ref="N16:N48" si="5" t="shared">SUM(D16:M16)</f>
        <v>101104.0</v>
      </c>
      <c r="O16" s="5" t="n">
        <v>1.3215875E7</v>
      </c>
      <c r="P16" s="5" t="n">
        <v>701044.0</v>
      </c>
      <c r="Q16" s="11" t="n">
        <f si="2" t="shared"/>
        <v>81540.0</v>
      </c>
      <c r="R16" s="6" t="n">
        <f si="0" t="shared"/>
        <v>8.597547216090263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13.0</v>
      </c>
      <c r="E17" s="5" t="n">
        <f ref="E17:M17" si="6" t="shared">E18-E16-E3-E4-E5-E6-E7-E8</f>
        <v>33.0</v>
      </c>
      <c r="F17" s="5" t="n">
        <f si="6" t="shared"/>
        <v>64.0</v>
      </c>
      <c r="G17" s="5" t="n">
        <f si="6" t="shared"/>
        <v>65.0</v>
      </c>
      <c r="H17" s="5" t="n">
        <f si="6" t="shared"/>
        <v>133.0</v>
      </c>
      <c r="I17" s="5" t="n">
        <f si="6" t="shared"/>
        <v>63.0</v>
      </c>
      <c r="J17" s="5" t="n">
        <f si="6" t="shared"/>
        <v>43.0</v>
      </c>
      <c r="K17" s="5" t="n">
        <f si="6" t="shared"/>
        <v>73.0</v>
      </c>
      <c r="L17" s="5" t="n">
        <f si="6" t="shared"/>
        <v>23.0</v>
      </c>
      <c r="M17" s="5" t="n">
        <f si="6" t="shared"/>
        <v>848.0</v>
      </c>
      <c r="N17" s="11" t="n">
        <f si="5" t="shared"/>
        <v>1358.0</v>
      </c>
      <c r="O17" s="5" t="n">
        <f>O18-O16-O3-O4-O5-O6-O7-O8</f>
        <v>626031.0</v>
      </c>
      <c r="P17" s="5" t="n">
        <f>P18-P16-P3-P4-P5-P6-P7-P8</f>
        <v>8257.0</v>
      </c>
      <c r="Q17" s="11" t="n">
        <f si="2" t="shared"/>
        <v>510.0</v>
      </c>
      <c r="R17" s="6" t="n">
        <f si="0" t="shared"/>
        <v>16.190196078431374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20584.0</v>
      </c>
      <c r="E18" s="5" t="n">
        <v>60886.0</v>
      </c>
      <c r="F18" s="5" t="n">
        <v>90006.0</v>
      </c>
      <c r="G18" s="5" t="n">
        <v>67676.0</v>
      </c>
      <c r="H18" s="5" t="n">
        <v>220588.0</v>
      </c>
      <c r="I18" s="5" t="n">
        <v>39454.0</v>
      </c>
      <c r="J18" s="5" t="n">
        <v>9088.0</v>
      </c>
      <c r="K18" s="5" t="n">
        <v>6150.0</v>
      </c>
      <c r="L18" s="5" t="n">
        <v>5064.0</v>
      </c>
      <c r="M18" s="5" t="n">
        <v>37558.0</v>
      </c>
      <c r="N18" s="11" t="n">
        <f si="5" t="shared"/>
        <v>557054.0</v>
      </c>
      <c r="O18" s="5" t="n">
        <v>2.005822E7</v>
      </c>
      <c r="P18" s="5" t="n">
        <v>3345870.0</v>
      </c>
      <c r="Q18" s="11" t="n">
        <f si="2" t="shared"/>
        <v>519496.0</v>
      </c>
      <c r="R18" s="6" t="n">
        <f si="0" t="shared"/>
        <v>6.440607819886967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209.0</v>
      </c>
      <c r="E19" s="5" t="n">
        <v>564.0</v>
      </c>
      <c r="F19" s="5" t="n">
        <v>723.0</v>
      </c>
      <c r="G19" s="5" t="n">
        <v>558.0</v>
      </c>
      <c r="H19" s="5" t="n">
        <v>927.0</v>
      </c>
      <c r="I19" s="5" t="n">
        <v>757.0</v>
      </c>
      <c r="J19" s="5" t="n">
        <v>430.0</v>
      </c>
      <c r="K19" s="5" t="n">
        <v>264.0</v>
      </c>
      <c r="L19" s="5" t="n">
        <v>237.0</v>
      </c>
      <c r="M19" s="5" t="n">
        <v>371.0</v>
      </c>
      <c r="N19" s="11" t="n">
        <f si="5" t="shared"/>
        <v>5040.0</v>
      </c>
      <c r="O19" s="5" t="n">
        <v>153310.0</v>
      </c>
      <c r="P19" s="5" t="n">
        <v>58171.0</v>
      </c>
      <c r="Q19" s="11" t="n">
        <f si="2" t="shared"/>
        <v>4669.0</v>
      </c>
      <c r="R19" s="6" t="n">
        <f si="0" t="shared"/>
        <v>12.458984793317628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2418.0</v>
      </c>
      <c r="E20" s="5" t="n">
        <v>3176.0</v>
      </c>
      <c r="F20" s="5" t="n">
        <v>3746.0</v>
      </c>
      <c r="G20" s="5" t="n">
        <v>3014.0</v>
      </c>
      <c r="H20" s="5" t="n">
        <v>6328.0</v>
      </c>
      <c r="I20" s="5" t="n">
        <v>7062.0</v>
      </c>
      <c r="J20" s="5" t="n">
        <v>3902.0</v>
      </c>
      <c r="K20" s="5" t="n">
        <v>1657.0</v>
      </c>
      <c r="L20" s="5" t="n">
        <v>1189.0</v>
      </c>
      <c r="M20" s="5" t="n">
        <v>2040.0</v>
      </c>
      <c r="N20" s="11" t="n">
        <f si="5" t="shared"/>
        <v>34532.0</v>
      </c>
      <c r="O20" s="5" t="n">
        <v>938261.0</v>
      </c>
      <c r="P20" s="5" t="n">
        <v>390703.0</v>
      </c>
      <c r="Q20" s="11" t="n">
        <f si="2" t="shared"/>
        <v>32492.0</v>
      </c>
      <c r="R20" s="6" t="n">
        <f si="0" t="shared"/>
        <v>12.02459066847224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9.0</v>
      </c>
      <c r="E21" s="5" t="n">
        <v>9.0</v>
      </c>
      <c r="F21" s="5" t="n">
        <v>25.0</v>
      </c>
      <c r="G21" s="5" t="n">
        <v>23.0</v>
      </c>
      <c r="H21" s="5" t="n">
        <v>47.0</v>
      </c>
      <c r="I21" s="5" t="n">
        <v>26.0</v>
      </c>
      <c r="J21" s="5" t="n">
        <v>8.0</v>
      </c>
      <c r="K21" s="5" t="n">
        <v>16.0</v>
      </c>
      <c r="L21" s="5" t="n">
        <v>13.0</v>
      </c>
      <c r="M21" s="5" t="n">
        <v>40.0</v>
      </c>
      <c r="N21" s="11" t="n">
        <f si="5" t="shared"/>
        <v>216.0</v>
      </c>
      <c r="O21" s="5" t="n">
        <v>12157.0</v>
      </c>
      <c r="P21" s="5" t="n">
        <v>2416.0</v>
      </c>
      <c r="Q21" s="11" t="n">
        <f si="2" t="shared"/>
        <v>176.0</v>
      </c>
      <c r="R21" s="6" t="n">
        <f si="0" t="shared"/>
        <v>13.727272727272727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25.0</v>
      </c>
      <c r="E22" s="5" t="n">
        <v>31.0</v>
      </c>
      <c r="F22" s="5" t="n">
        <v>39.0</v>
      </c>
      <c r="G22" s="5" t="n">
        <v>64.0</v>
      </c>
      <c r="H22" s="5" t="n">
        <v>122.0</v>
      </c>
      <c r="I22" s="5" t="n">
        <v>48.0</v>
      </c>
      <c r="J22" s="5" t="n">
        <v>20.0</v>
      </c>
      <c r="K22" s="5" t="n">
        <v>16.0</v>
      </c>
      <c r="L22" s="5" t="n">
        <v>5.0</v>
      </c>
      <c r="M22" s="5" t="n">
        <v>43.0</v>
      </c>
      <c r="N22" s="11" t="n">
        <f si="5" t="shared"/>
        <v>413.0</v>
      </c>
      <c r="O22" s="5" t="n">
        <v>13402.0</v>
      </c>
      <c r="P22" s="5" t="n">
        <v>3221.0</v>
      </c>
      <c r="Q22" s="11" t="n">
        <f si="2" t="shared"/>
        <v>370.0</v>
      </c>
      <c r="R22" s="6" t="n">
        <f si="0" t="shared"/>
        <v>8.705405405405406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5.0</v>
      </c>
      <c r="F23" s="5" t="n">
        <v>6.0</v>
      </c>
      <c r="G23" s="5" t="n">
        <v>21.0</v>
      </c>
      <c r="H23" s="5" t="n">
        <v>27.0</v>
      </c>
      <c r="I23" s="5" t="n">
        <v>14.0</v>
      </c>
      <c r="J23" s="5" t="n">
        <v>5.0</v>
      </c>
      <c r="K23" s="5" t="n">
        <v>2.0</v>
      </c>
      <c r="L23" s="5" t="n">
        <v>1.0</v>
      </c>
      <c r="M23" s="5" t="n">
        <v>4.0</v>
      </c>
      <c r="N23" s="11" t="n">
        <f si="5" t="shared"/>
        <v>88.0</v>
      </c>
      <c r="O23" s="5" t="n">
        <v>1447.0</v>
      </c>
      <c r="P23" s="5" t="n">
        <v>686.0</v>
      </c>
      <c r="Q23" s="11" t="n">
        <f si="2" t="shared"/>
        <v>84.0</v>
      </c>
      <c r="R23" s="6" t="n">
        <f si="0" t="shared"/>
        <v>8.166666666666666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19.0</v>
      </c>
      <c r="E24" s="5" t="n">
        <f ref="E24:M24" si="7" t="shared">E25-E19-E20-E21-E22-E23</f>
        <v>56.0</v>
      </c>
      <c r="F24" s="5" t="n">
        <f si="7" t="shared"/>
        <v>62.0</v>
      </c>
      <c r="G24" s="5" t="n">
        <f si="7" t="shared"/>
        <v>66.0</v>
      </c>
      <c r="H24" s="5" t="n">
        <f si="7" t="shared"/>
        <v>162.0</v>
      </c>
      <c r="I24" s="5" t="n">
        <f si="7" t="shared"/>
        <v>105.0</v>
      </c>
      <c r="J24" s="5" t="n">
        <f si="7" t="shared"/>
        <v>69.0</v>
      </c>
      <c r="K24" s="5" t="n">
        <f si="7" t="shared"/>
        <v>42.0</v>
      </c>
      <c r="L24" s="5" t="n">
        <f si="7" t="shared"/>
        <v>41.0</v>
      </c>
      <c r="M24" s="5" t="n">
        <f si="7" t="shared"/>
        <v>313.0</v>
      </c>
      <c r="N24" s="11" t="n">
        <f si="5" t="shared"/>
        <v>935.0</v>
      </c>
      <c r="O24" s="5" t="n">
        <f>O25-O19-O20-O21-O22-O23</f>
        <v>95818.0</v>
      </c>
      <c r="P24" s="5" t="n">
        <f>P25-P19-P20-P21-P22-P23</f>
        <v>9274.0</v>
      </c>
      <c r="Q24" s="11" t="n">
        <f si="2" t="shared"/>
        <v>622.0</v>
      </c>
      <c r="R24" s="6" t="n">
        <f si="0" t="shared"/>
        <v>14.909967845659164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2683.0</v>
      </c>
      <c r="E25" s="5" t="n">
        <v>3841.0</v>
      </c>
      <c r="F25" s="5" t="n">
        <v>4601.0</v>
      </c>
      <c r="G25" s="5" t="n">
        <v>3746.0</v>
      </c>
      <c r="H25" s="5" t="n">
        <v>7613.0</v>
      </c>
      <c r="I25" s="5" t="n">
        <v>8012.0</v>
      </c>
      <c r="J25" s="5" t="n">
        <v>4434.0</v>
      </c>
      <c r="K25" s="5" t="n">
        <v>1997.0</v>
      </c>
      <c r="L25" s="5" t="n">
        <v>1486.0</v>
      </c>
      <c r="M25" s="5" t="n">
        <v>2811.0</v>
      </c>
      <c r="N25" s="11" t="n">
        <f si="5" t="shared"/>
        <v>41224.0</v>
      </c>
      <c r="O25" s="5" t="n">
        <v>1214395.0</v>
      </c>
      <c r="P25" s="5" t="n">
        <v>464471.0</v>
      </c>
      <c r="Q25" s="11" t="n">
        <f si="2" t="shared"/>
        <v>38413.0</v>
      </c>
      <c r="R25" s="6" t="n">
        <f si="0" t="shared"/>
        <v>12.091505479915654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32.0</v>
      </c>
      <c r="E26" s="5" t="n">
        <v>63.0</v>
      </c>
      <c r="F26" s="5" t="n">
        <v>59.0</v>
      </c>
      <c r="G26" s="5" t="n">
        <v>33.0</v>
      </c>
      <c r="H26" s="5" t="n">
        <v>61.0</v>
      </c>
      <c r="I26" s="5" t="n">
        <v>30.0</v>
      </c>
      <c r="J26" s="5" t="n">
        <v>25.0</v>
      </c>
      <c r="K26" s="5" t="n">
        <v>20.0</v>
      </c>
      <c r="L26" s="5" t="n">
        <v>14.0</v>
      </c>
      <c r="M26" s="5" t="n">
        <v>23.0</v>
      </c>
      <c r="N26" s="11" t="n">
        <f si="5" t="shared"/>
        <v>360.0</v>
      </c>
      <c r="O26" s="5" t="n">
        <v>8192.0</v>
      </c>
      <c r="P26" s="5" t="n">
        <v>3589.0</v>
      </c>
      <c r="Q26" s="11" t="n">
        <f si="2" t="shared"/>
        <v>337.0</v>
      </c>
      <c r="R26" s="6" t="n">
        <f si="0" t="shared"/>
        <v>10.649851632047477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191.0</v>
      </c>
      <c r="E27" s="5" t="n">
        <v>353.0</v>
      </c>
      <c r="F27" s="5" t="n">
        <v>355.0</v>
      </c>
      <c r="G27" s="5" t="n">
        <v>239.0</v>
      </c>
      <c r="H27" s="5" t="n">
        <v>354.0</v>
      </c>
      <c r="I27" s="5" t="n">
        <v>325.0</v>
      </c>
      <c r="J27" s="5" t="n">
        <v>191.0</v>
      </c>
      <c r="K27" s="5" t="n">
        <v>184.0</v>
      </c>
      <c r="L27" s="5" t="n">
        <v>189.0</v>
      </c>
      <c r="M27" s="5" t="n">
        <v>302.0</v>
      </c>
      <c r="N27" s="11" t="n">
        <f si="5" t="shared"/>
        <v>2683.0</v>
      </c>
      <c r="O27" s="5" t="n">
        <v>97511.0</v>
      </c>
      <c r="P27" s="5" t="n">
        <v>35237.0</v>
      </c>
      <c r="Q27" s="11" t="n">
        <f si="2" t="shared"/>
        <v>2381.0</v>
      </c>
      <c r="R27" s="6" t="n">
        <f si="0" t="shared"/>
        <v>14.799244015119697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301.0</v>
      </c>
      <c r="E28" s="5" t="n">
        <v>480.0</v>
      </c>
      <c r="F28" s="5" t="n">
        <v>506.0</v>
      </c>
      <c r="G28" s="5" t="n">
        <v>398.0</v>
      </c>
      <c r="H28" s="5" t="n">
        <v>717.0</v>
      </c>
      <c r="I28" s="5" t="n">
        <v>517.0</v>
      </c>
      <c r="J28" s="5" t="n">
        <v>273.0</v>
      </c>
      <c r="K28" s="5" t="n">
        <v>146.0</v>
      </c>
      <c r="L28" s="5" t="n">
        <v>106.0</v>
      </c>
      <c r="M28" s="5" t="n">
        <v>179.0</v>
      </c>
      <c r="N28" s="11" t="n">
        <f si="5" t="shared"/>
        <v>3623.0</v>
      </c>
      <c r="O28" s="5" t="n">
        <v>74157.0</v>
      </c>
      <c r="P28" s="5" t="n">
        <v>34690.0</v>
      </c>
      <c r="Q28" s="11" t="n">
        <f si="2" t="shared"/>
        <v>3444.0</v>
      </c>
      <c r="R28" s="6" t="n">
        <f si="0" t="shared"/>
        <v>10.072590011614402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132.0</v>
      </c>
      <c r="E29" s="5" t="n">
        <v>200.0</v>
      </c>
      <c r="F29" s="5" t="n">
        <v>212.0</v>
      </c>
      <c r="G29" s="5" t="n">
        <v>119.0</v>
      </c>
      <c r="H29" s="5" t="n">
        <v>190.0</v>
      </c>
      <c r="I29" s="5" t="n">
        <v>135.0</v>
      </c>
      <c r="J29" s="5" t="n">
        <v>50.0</v>
      </c>
      <c r="K29" s="5" t="n">
        <v>36.0</v>
      </c>
      <c r="L29" s="5" t="n">
        <v>26.0</v>
      </c>
      <c r="M29" s="5" t="n">
        <v>65.0</v>
      </c>
      <c r="N29" s="11" t="n">
        <f si="5" t="shared"/>
        <v>1165.0</v>
      </c>
      <c r="O29" s="5" t="n">
        <v>26156.0</v>
      </c>
      <c r="P29" s="5" t="n">
        <v>8637.0</v>
      </c>
      <c r="Q29" s="11" t="n">
        <f si="2" t="shared"/>
        <v>1100.0</v>
      </c>
      <c r="R29" s="6" t="n">
        <f si="0" t="shared"/>
        <v>7.851818181818182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95.0</v>
      </c>
      <c r="E30" s="5" t="n">
        <v>148.0</v>
      </c>
      <c r="F30" s="5" t="n">
        <v>167.0</v>
      </c>
      <c r="G30" s="5" t="n">
        <v>135.0</v>
      </c>
      <c r="H30" s="5" t="n">
        <v>204.0</v>
      </c>
      <c r="I30" s="5" t="n">
        <v>172.0</v>
      </c>
      <c r="J30" s="5" t="n">
        <v>96.0</v>
      </c>
      <c r="K30" s="5" t="n">
        <v>48.0</v>
      </c>
      <c r="L30" s="5" t="n">
        <v>47.0</v>
      </c>
      <c r="M30" s="5" t="n">
        <v>66.0</v>
      </c>
      <c r="N30" s="11" t="n">
        <f si="5" t="shared"/>
        <v>1178.0</v>
      </c>
      <c r="O30" s="5" t="n">
        <v>25905.0</v>
      </c>
      <c r="P30" s="5" t="n">
        <v>12472.0</v>
      </c>
      <c r="Q30" s="11" t="n">
        <f si="2" t="shared"/>
        <v>1112.0</v>
      </c>
      <c r="R30" s="6" t="n">
        <f si="0" t="shared"/>
        <v>11.215827338129497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51.0</v>
      </c>
      <c r="E31" s="5" t="n">
        <v>74.0</v>
      </c>
      <c r="F31" s="5" t="n">
        <v>76.0</v>
      </c>
      <c r="G31" s="5" t="n">
        <v>67.0</v>
      </c>
      <c r="H31" s="5" t="n">
        <v>102.0</v>
      </c>
      <c r="I31" s="5" t="n">
        <v>110.0</v>
      </c>
      <c r="J31" s="5" t="n">
        <v>44.0</v>
      </c>
      <c r="K31" s="5" t="n">
        <v>25.0</v>
      </c>
      <c r="L31" s="5" t="n">
        <v>18.0</v>
      </c>
      <c r="M31" s="5" t="n">
        <v>24.0</v>
      </c>
      <c r="N31" s="11" t="n">
        <f si="5" t="shared"/>
        <v>591.0</v>
      </c>
      <c r="O31" s="5" t="n">
        <v>11748.0</v>
      </c>
      <c r="P31" s="5" t="n">
        <v>5960.0</v>
      </c>
      <c r="Q31" s="11" t="n">
        <f si="2" t="shared"/>
        <v>567.0</v>
      </c>
      <c r="R31" s="6" t="n">
        <f si="0" t="shared"/>
        <v>10.511463844797179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44.0</v>
      </c>
      <c r="E32" s="5" t="n">
        <v>79.0</v>
      </c>
      <c r="F32" s="5" t="n">
        <v>71.0</v>
      </c>
      <c r="G32" s="5" t="n">
        <v>53.0</v>
      </c>
      <c r="H32" s="5" t="n">
        <v>118.0</v>
      </c>
      <c r="I32" s="5" t="n">
        <v>61.0</v>
      </c>
      <c r="J32" s="5" t="n">
        <v>26.0</v>
      </c>
      <c r="K32" s="5" t="n">
        <v>26.0</v>
      </c>
      <c r="L32" s="5" t="n">
        <v>32.0</v>
      </c>
      <c r="M32" s="5" t="n">
        <v>76.0</v>
      </c>
      <c r="N32" s="11" t="n">
        <f si="5" t="shared"/>
        <v>586.0</v>
      </c>
      <c r="O32" s="5" t="n">
        <v>28105.0</v>
      </c>
      <c r="P32" s="5" t="n">
        <v>6185.0</v>
      </c>
      <c r="Q32" s="11" t="n">
        <f si="2" t="shared"/>
        <v>510.0</v>
      </c>
      <c r="R32" s="6" t="n">
        <f si="0" t="shared"/>
        <v>12.127450980392156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239.0</v>
      </c>
      <c r="E33" s="5" t="n">
        <v>500.0</v>
      </c>
      <c r="F33" s="5" t="n">
        <v>666.0</v>
      </c>
      <c r="G33" s="5" t="n">
        <v>428.0</v>
      </c>
      <c r="H33" s="5" t="n">
        <v>541.0</v>
      </c>
      <c r="I33" s="5" t="n">
        <v>416.0</v>
      </c>
      <c r="J33" s="5" t="n">
        <v>164.0</v>
      </c>
      <c r="K33" s="5" t="n">
        <v>122.0</v>
      </c>
      <c r="L33" s="5" t="n">
        <v>154.0</v>
      </c>
      <c r="M33" s="5" t="n">
        <v>236.0</v>
      </c>
      <c r="N33" s="11" t="n">
        <f si="5" t="shared"/>
        <v>3466.0</v>
      </c>
      <c r="O33" s="5" t="n">
        <v>89619.0</v>
      </c>
      <c r="P33" s="5" t="n">
        <v>33189.0</v>
      </c>
      <c r="Q33" s="11" t="n">
        <f si="2" t="shared"/>
        <v>3230.0</v>
      </c>
      <c r="R33" s="6" t="n">
        <f si="0" t="shared"/>
        <v>10.275232198142415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27.0</v>
      </c>
      <c r="E34" s="5" t="n">
        <v>47.0</v>
      </c>
      <c r="F34" s="5" t="n">
        <v>52.0</v>
      </c>
      <c r="G34" s="5" t="n">
        <v>46.0</v>
      </c>
      <c r="H34" s="5" t="n">
        <v>52.0</v>
      </c>
      <c r="I34" s="5" t="n">
        <v>46.0</v>
      </c>
      <c r="J34" s="5" t="n">
        <v>20.0</v>
      </c>
      <c r="K34" s="5" t="n">
        <v>23.0</v>
      </c>
      <c r="L34" s="5" t="n">
        <v>16.0</v>
      </c>
      <c r="M34" s="5" t="n">
        <v>17.0</v>
      </c>
      <c r="N34" s="11" t="n">
        <f si="5" t="shared"/>
        <v>346.0</v>
      </c>
      <c r="O34" s="5" t="n">
        <v>6933.0</v>
      </c>
      <c r="P34" s="5" t="n">
        <v>3827.0</v>
      </c>
      <c r="Q34" s="11" t="n">
        <f si="2" t="shared"/>
        <v>329.0</v>
      </c>
      <c r="R34" s="6" t="n">
        <f si="0" t="shared"/>
        <v>11.632218844984802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22.0</v>
      </c>
      <c r="E35" s="5" t="n">
        <v>13.0</v>
      </c>
      <c r="F35" s="5" t="n">
        <v>19.0</v>
      </c>
      <c r="G35" s="5" t="n">
        <v>14.0</v>
      </c>
      <c r="H35" s="5" t="n">
        <v>9.0</v>
      </c>
      <c r="I35" s="5" t="n">
        <v>11.0</v>
      </c>
      <c r="J35" s="5" t="n">
        <v>5.0</v>
      </c>
      <c r="K35" s="5" t="n">
        <v>2.0</v>
      </c>
      <c r="L35" s="5" t="n">
        <v>3.0</v>
      </c>
      <c r="M35" s="5" t="n">
        <v>5.0</v>
      </c>
      <c r="N35" s="11" t="n">
        <f si="5" t="shared"/>
        <v>103.0</v>
      </c>
      <c r="O35" s="5" t="n">
        <v>2008.0</v>
      </c>
      <c r="P35" s="5" t="n">
        <v>749.0</v>
      </c>
      <c r="Q35" s="11" t="n">
        <f si="2" t="shared"/>
        <v>98.0</v>
      </c>
      <c r="R35" s="6" t="n">
        <f si="0" t="shared"/>
        <v>7.642857142857143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41.0</v>
      </c>
      <c r="E36" s="5" t="n">
        <v>42.0</v>
      </c>
      <c r="F36" s="5" t="n">
        <v>47.0</v>
      </c>
      <c r="G36" s="5" t="n">
        <v>76.0</v>
      </c>
      <c r="H36" s="5" t="n">
        <v>99.0</v>
      </c>
      <c r="I36" s="5" t="n">
        <v>81.0</v>
      </c>
      <c r="J36" s="5" t="n">
        <v>35.0</v>
      </c>
      <c r="K36" s="5" t="n">
        <v>26.0</v>
      </c>
      <c r="L36" s="5" t="n">
        <v>28.0</v>
      </c>
      <c r="M36" s="5" t="n">
        <v>26.0</v>
      </c>
      <c r="N36" s="11" t="n">
        <f si="5" t="shared"/>
        <v>501.0</v>
      </c>
      <c r="O36" s="5" t="n">
        <v>10540.0</v>
      </c>
      <c r="P36" s="5" t="n">
        <v>6124.0</v>
      </c>
      <c r="Q36" s="11" t="n">
        <f si="2" t="shared"/>
        <v>475.0</v>
      </c>
      <c r="R36" s="6" t="n">
        <f si="0" t="shared"/>
        <v>12.892631578947368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13.0</v>
      </c>
      <c r="E37" s="5" t="n">
        <v>44.0</v>
      </c>
      <c r="F37" s="5" t="n">
        <v>126.0</v>
      </c>
      <c r="G37" s="5" t="n">
        <v>114.0</v>
      </c>
      <c r="H37" s="5" t="n">
        <v>382.0</v>
      </c>
      <c r="I37" s="5" t="n">
        <v>122.0</v>
      </c>
      <c r="J37" s="5" t="n">
        <v>51.0</v>
      </c>
      <c r="K37" s="5" t="n">
        <v>20.0</v>
      </c>
      <c r="L37" s="5" t="n">
        <v>17.0</v>
      </c>
      <c r="M37" s="5" t="n">
        <v>103.0</v>
      </c>
      <c r="N37" s="11" t="n">
        <f si="5" t="shared"/>
        <v>992.0</v>
      </c>
      <c r="O37" s="5" t="n">
        <v>32338.0</v>
      </c>
      <c r="P37" s="5" t="n">
        <v>7602.0</v>
      </c>
      <c r="Q37" s="11" t="n">
        <f si="2" t="shared"/>
        <v>889.0</v>
      </c>
      <c r="R37" s="6" t="n">
        <f si="0" t="shared"/>
        <v>8.551181102362206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143.0</v>
      </c>
      <c r="E38" s="5" t="n">
        <f ref="E38:M38" si="8" t="shared">E39-E26-E27-E28-E29-E30-E31-E32-E33-E34-E35-E36-E37</f>
        <v>283.0</v>
      </c>
      <c r="F38" s="5" t="n">
        <f si="8" t="shared"/>
        <v>351.0</v>
      </c>
      <c r="G38" s="5" t="n">
        <f si="8" t="shared"/>
        <v>363.0</v>
      </c>
      <c r="H38" s="5" t="n">
        <f si="8" t="shared"/>
        <v>710.0</v>
      </c>
      <c r="I38" s="5" t="n">
        <f si="8" t="shared"/>
        <v>297.0</v>
      </c>
      <c r="J38" s="5" t="n">
        <f si="8" t="shared"/>
        <v>144.0</v>
      </c>
      <c r="K38" s="5" t="n">
        <f si="8" t="shared"/>
        <v>111.0</v>
      </c>
      <c r="L38" s="5" t="n">
        <f si="8" t="shared"/>
        <v>74.0</v>
      </c>
      <c r="M38" s="5" t="n">
        <f si="8" t="shared"/>
        <v>223.0</v>
      </c>
      <c r="N38" s="11" t="n">
        <f si="5" t="shared"/>
        <v>2699.0</v>
      </c>
      <c r="O38" s="5" t="n">
        <f>O39-O26-O27-O28-O29-O30-O31-O32-O33-O34-O35-O36-O37</f>
        <v>82574.0</v>
      </c>
      <c r="P38" s="5" t="n">
        <f>P39-P26-P27-P28-P29-P30-P31-P32-P33-P34-P35-P36-P37</f>
        <v>24429.0</v>
      </c>
      <c r="Q38" s="11" t="n">
        <f si="2" t="shared"/>
        <v>2476.0</v>
      </c>
      <c r="R38" s="6" t="n">
        <f si="0" t="shared"/>
        <v>9.866316639741518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1331.0</v>
      </c>
      <c r="E39" s="5" t="n">
        <v>2326.0</v>
      </c>
      <c r="F39" s="5" t="n">
        <v>2707.0</v>
      </c>
      <c r="G39" s="5" t="n">
        <v>2085.0</v>
      </c>
      <c r="H39" s="5" t="n">
        <v>3539.0</v>
      </c>
      <c r="I39" s="5" t="n">
        <v>2323.0</v>
      </c>
      <c r="J39" s="5" t="n">
        <v>1124.0</v>
      </c>
      <c r="K39" s="5" t="n">
        <v>789.0</v>
      </c>
      <c r="L39" s="5" t="n">
        <v>724.0</v>
      </c>
      <c r="M39" s="5" t="n">
        <v>1345.0</v>
      </c>
      <c r="N39" s="11" t="n">
        <f si="5" t="shared"/>
        <v>18293.0</v>
      </c>
      <c r="O39" s="5" t="n">
        <v>495786.0</v>
      </c>
      <c r="P39" s="5" t="n">
        <v>182690.0</v>
      </c>
      <c r="Q39" s="11" t="n">
        <f si="2" t="shared"/>
        <v>16948.0</v>
      </c>
      <c r="R39" s="6" t="n">
        <f si="0" t="shared"/>
        <v>10.779443002124145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298.0</v>
      </c>
      <c r="E40" s="5" t="n">
        <v>436.0</v>
      </c>
      <c r="F40" s="5" t="n">
        <v>620.0</v>
      </c>
      <c r="G40" s="5" t="n">
        <v>476.0</v>
      </c>
      <c r="H40" s="5" t="n">
        <v>977.0</v>
      </c>
      <c r="I40" s="5" t="n">
        <v>691.0</v>
      </c>
      <c r="J40" s="5" t="n">
        <v>327.0</v>
      </c>
      <c r="K40" s="5" t="n">
        <v>85.0</v>
      </c>
      <c r="L40" s="5" t="n">
        <v>60.0</v>
      </c>
      <c r="M40" s="5" t="n">
        <v>126.0</v>
      </c>
      <c r="N40" s="11" t="n">
        <f si="5" t="shared"/>
        <v>4096.0</v>
      </c>
      <c r="O40" s="5" t="n">
        <v>58885.0</v>
      </c>
      <c r="P40" s="5" t="n">
        <v>33333.0</v>
      </c>
      <c r="Q40" s="11" t="n">
        <f si="2" t="shared"/>
        <v>3970.0</v>
      </c>
      <c r="R40" s="6" t="n">
        <f si="0" t="shared"/>
        <v>8.396221662468514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41.0</v>
      </c>
      <c r="E41" s="5" t="n">
        <v>76.0</v>
      </c>
      <c r="F41" s="5" t="n">
        <v>94.0</v>
      </c>
      <c r="G41" s="5" t="n">
        <v>93.0</v>
      </c>
      <c r="H41" s="5" t="n">
        <v>118.0</v>
      </c>
      <c r="I41" s="5" t="n">
        <v>112.0</v>
      </c>
      <c r="J41" s="5" t="n">
        <v>71.0</v>
      </c>
      <c r="K41" s="5" t="n">
        <v>33.0</v>
      </c>
      <c r="L41" s="5" t="n">
        <v>44.0</v>
      </c>
      <c r="M41" s="5" t="n">
        <v>61.0</v>
      </c>
      <c r="N41" s="11" t="n">
        <f si="5" t="shared"/>
        <v>743.0</v>
      </c>
      <c r="O41" s="5" t="n">
        <v>25347.0</v>
      </c>
      <c r="P41" s="5" t="n">
        <v>8994.0</v>
      </c>
      <c r="Q41" s="11" t="n">
        <f si="2" t="shared"/>
        <v>682.0</v>
      </c>
      <c r="R41" s="6" t="n">
        <f si="0" t="shared"/>
        <v>13.187683284457478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3.0</v>
      </c>
      <c r="E42" s="5" t="n">
        <f ref="E42:M42" si="9" t="shared">E43-E40-E41</f>
        <v>8.0</v>
      </c>
      <c r="F42" s="5" t="n">
        <f si="9" t="shared"/>
        <v>3.0</v>
      </c>
      <c r="G42" s="5" t="n">
        <f si="9" t="shared"/>
        <v>15.0</v>
      </c>
      <c r="H42" s="5" t="n">
        <f si="9" t="shared"/>
        <v>20.0</v>
      </c>
      <c r="I42" s="5" t="n">
        <f si="9" t="shared"/>
        <v>21.0</v>
      </c>
      <c r="J42" s="5" t="n">
        <f si="9" t="shared"/>
        <v>13.0</v>
      </c>
      <c r="K42" s="5" t="n">
        <f si="9" t="shared"/>
        <v>5.0</v>
      </c>
      <c r="L42" s="5" t="n">
        <f si="9" t="shared"/>
        <v>1.0</v>
      </c>
      <c r="M42" s="5" t="n">
        <f si="9" t="shared"/>
        <v>15.0</v>
      </c>
      <c r="N42" s="11" t="n">
        <f si="5" t="shared"/>
        <v>104.0</v>
      </c>
      <c r="O42" s="5" t="n">
        <f>O43-O40-O41</f>
        <v>7640.0</v>
      </c>
      <c r="P42" s="5" t="n">
        <f>P43-P40-P41</f>
        <v>1039.0</v>
      </c>
      <c r="Q42" s="11" t="n">
        <f si="2" t="shared"/>
        <v>89.0</v>
      </c>
      <c r="R42" s="6" t="n">
        <f si="0" t="shared"/>
        <v>11.674157303370787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342.0</v>
      </c>
      <c r="E43" s="5" t="n">
        <v>520.0</v>
      </c>
      <c r="F43" s="5" t="n">
        <v>717.0</v>
      </c>
      <c r="G43" s="5" t="n">
        <v>584.0</v>
      </c>
      <c r="H43" s="5" t="n">
        <v>1115.0</v>
      </c>
      <c r="I43" s="5" t="n">
        <v>824.0</v>
      </c>
      <c r="J43" s="5" t="n">
        <v>411.0</v>
      </c>
      <c r="K43" s="5" t="n">
        <v>123.0</v>
      </c>
      <c r="L43" s="5" t="n">
        <v>105.0</v>
      </c>
      <c r="M43" s="5" t="n">
        <v>202.0</v>
      </c>
      <c r="N43" s="11" t="n">
        <f si="5" t="shared"/>
        <v>4943.0</v>
      </c>
      <c r="O43" s="5" t="n">
        <v>91872.0</v>
      </c>
      <c r="P43" s="5" t="n">
        <v>43366.0</v>
      </c>
      <c r="Q43" s="11" t="n">
        <f si="2" t="shared"/>
        <v>4741.0</v>
      </c>
      <c r="R43" s="6" t="n">
        <f si="0" t="shared"/>
        <v>9.147015397595444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8.0</v>
      </c>
      <c r="E44" s="8" t="n">
        <v>26.0</v>
      </c>
      <c r="F44" s="8" t="n">
        <v>32.0</v>
      </c>
      <c r="G44" s="8" t="n">
        <v>33.0</v>
      </c>
      <c r="H44" s="8" t="n">
        <v>76.0</v>
      </c>
      <c r="I44" s="8" t="n">
        <v>32.0</v>
      </c>
      <c r="J44" s="8" t="n">
        <v>19.0</v>
      </c>
      <c r="K44" s="8" t="n">
        <v>10.0</v>
      </c>
      <c r="L44" s="8" t="n">
        <v>8.0</v>
      </c>
      <c r="M44" s="8" t="n">
        <v>101.0</v>
      </c>
      <c r="N44" s="11" t="n">
        <f si="5" t="shared"/>
        <v>345.0</v>
      </c>
      <c r="O44" s="8" t="n">
        <v>29406.0</v>
      </c>
      <c r="P44" s="8" t="n">
        <v>2536.0</v>
      </c>
      <c r="Q44" s="11" t="n">
        <f si="2" t="shared"/>
        <v>244.0</v>
      </c>
      <c r="R44" s="6" t="n">
        <f si="0" t="shared"/>
        <v>10.39344262295082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6.0</v>
      </c>
      <c r="E45" s="8" t="n">
        <f ref="E45:M45" si="10" t="shared">E46-E44</f>
        <v>23.0</v>
      </c>
      <c r="F45" s="8" t="n">
        <f si="10" t="shared"/>
        <v>45.0</v>
      </c>
      <c r="G45" s="8" t="n">
        <f si="10" t="shared"/>
        <v>61.0</v>
      </c>
      <c r="H45" s="8" t="n">
        <f si="10" t="shared"/>
        <v>109.0</v>
      </c>
      <c r="I45" s="8" t="n">
        <f si="10" t="shared"/>
        <v>83.0</v>
      </c>
      <c r="J45" s="8" t="n">
        <f si="10" t="shared"/>
        <v>35.0</v>
      </c>
      <c r="K45" s="8" t="n">
        <f si="10" t="shared"/>
        <v>20.0</v>
      </c>
      <c r="L45" s="8" t="n">
        <f si="10" t="shared"/>
        <v>11.0</v>
      </c>
      <c r="M45" s="8" t="n">
        <f si="10" t="shared"/>
        <v>95.0</v>
      </c>
      <c r="N45" s="11" t="n">
        <f si="5" t="shared"/>
        <v>488.0</v>
      </c>
      <c r="O45" s="8" t="n">
        <f>O46-O44</f>
        <v>68079.0</v>
      </c>
      <c r="P45" s="8" t="n">
        <f>P46-P44</f>
        <v>4529.0</v>
      </c>
      <c r="Q45" s="11" t="n">
        <f si="2" t="shared"/>
        <v>393.0</v>
      </c>
      <c r="R45" s="6" t="n">
        <f si="0" t="shared"/>
        <v>11.524173027989821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14.0</v>
      </c>
      <c r="E46" s="8" t="n">
        <v>49.0</v>
      </c>
      <c r="F46" s="8" t="n">
        <v>77.0</v>
      </c>
      <c r="G46" s="8" t="n">
        <v>94.0</v>
      </c>
      <c r="H46" s="8" t="n">
        <v>185.0</v>
      </c>
      <c r="I46" s="8" t="n">
        <v>115.0</v>
      </c>
      <c r="J46" s="8" t="n">
        <v>54.0</v>
      </c>
      <c r="K46" s="8" t="n">
        <v>30.0</v>
      </c>
      <c r="L46" s="8" t="n">
        <v>19.0</v>
      </c>
      <c r="M46" s="8" t="n">
        <v>196.0</v>
      </c>
      <c r="N46" s="11" t="n">
        <f si="5" t="shared"/>
        <v>833.0</v>
      </c>
      <c r="O46" s="8" t="n">
        <v>97485.0</v>
      </c>
      <c r="P46" s="8" t="n">
        <v>7065.0</v>
      </c>
      <c r="Q46" s="11" t="n">
        <f si="2" t="shared"/>
        <v>637.0</v>
      </c>
      <c r="R46" s="6" t="n">
        <f si="0" t="shared"/>
        <v>11.09105180533752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2306.0</v>
      </c>
      <c r="E47" s="5" t="n">
        <v>371.0</v>
      </c>
      <c r="F47" s="5" t="n">
        <v>472.0</v>
      </c>
      <c r="G47" s="5" t="n">
        <v>293.0</v>
      </c>
      <c r="H47" s="5" t="n">
        <v>479.0</v>
      </c>
      <c r="I47" s="5" t="n">
        <v>308.0</v>
      </c>
      <c r="J47" s="5" t="n">
        <v>210.0</v>
      </c>
      <c r="K47" s="5" t="n">
        <v>174.0</v>
      </c>
      <c r="L47" s="5" t="n">
        <v>162.0</v>
      </c>
      <c r="M47" s="5" t="n">
        <v>358.0</v>
      </c>
      <c r="N47" s="11" t="n">
        <f si="5" t="shared"/>
        <v>5133.0</v>
      </c>
      <c r="O47" s="5" t="n">
        <v>122862.0</v>
      </c>
      <c r="P47" s="5" t="n">
        <v>35612.0</v>
      </c>
      <c r="Q47" s="11" t="n">
        <f si="2" t="shared"/>
        <v>4775.0</v>
      </c>
      <c r="R47" s="6" t="n">
        <f si="0" t="shared"/>
        <v>7.458010471204188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27260.0</v>
      </c>
      <c r="E48" s="5" t="n">
        <f ref="E48:M48" si="11" t="shared">E47+E46+E43+E39+E25+E18</f>
        <v>67993.0</v>
      </c>
      <c r="F48" s="5" t="n">
        <f si="11" t="shared"/>
        <v>98580.0</v>
      </c>
      <c r="G48" s="5" t="n">
        <f si="11" t="shared"/>
        <v>74478.0</v>
      </c>
      <c r="H48" s="5" t="n">
        <f si="11" t="shared"/>
        <v>233519.0</v>
      </c>
      <c r="I48" s="5" t="n">
        <f si="11" t="shared"/>
        <v>51036.0</v>
      </c>
      <c r="J48" s="5" t="n">
        <f si="11" t="shared"/>
        <v>15321.0</v>
      </c>
      <c r="K48" s="5" t="n">
        <f si="11" t="shared"/>
        <v>9263.0</v>
      </c>
      <c r="L48" s="5" t="n">
        <f si="11" t="shared"/>
        <v>7560.0</v>
      </c>
      <c r="M48" s="5" t="n">
        <f si="11" t="shared"/>
        <v>42470.0</v>
      </c>
      <c r="N48" s="11" t="n">
        <f si="5" t="shared"/>
        <v>627480.0</v>
      </c>
      <c r="O48" s="5" t="n">
        <f>O47+O46+O43+O39+O25+O18</f>
        <v>2.208062E7</v>
      </c>
      <c r="P48" s="5" t="n">
        <f>P47+P46+P43+P39+P25+P18</f>
        <v>4079074.0</v>
      </c>
      <c r="Q48" s="11" t="n">
        <f si="2" t="shared"/>
        <v>585010.0</v>
      </c>
      <c r="R48" s="6" t="n">
        <f si="0" t="shared"/>
        <v>6.972656877660211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4.3443615732772365</v>
      </c>
      <c r="E49" s="6" t="n">
        <f ref="E49" si="13" t="shared">E48/$N$48*100</f>
        <v>10.835883215401287</v>
      </c>
      <c r="F49" s="6" t="n">
        <f ref="F49" si="14" t="shared">F48/$N$48*100</f>
        <v>15.710460891183784</v>
      </c>
      <c r="G49" s="6" t="n">
        <f ref="G49" si="15" t="shared">G48/$N$48*100</f>
        <v>11.869382291069037</v>
      </c>
      <c r="H49" s="6" t="n">
        <f ref="H49" si="16" t="shared">H48/$N$48*100</f>
        <v>37.2153694141646</v>
      </c>
      <c r="I49" s="6" t="n">
        <f ref="I49" si="17" t="shared">I48/$N$48*100</f>
        <v>8.133486326257412</v>
      </c>
      <c r="J49" s="6" t="n">
        <f ref="J49" si="18" t="shared">J48/$N$48*100</f>
        <v>2.441671447695544</v>
      </c>
      <c r="K49" s="6" t="n">
        <f ref="K49" si="19" t="shared">K48/$N$48*100</f>
        <v>1.4762223497163256</v>
      </c>
      <c r="L49" s="6" t="n">
        <f ref="L49" si="20" t="shared">L48/$N$48*100</f>
        <v>1.2048192771084338</v>
      </c>
      <c r="M49" s="6" t="n">
        <f ref="M49" si="21" t="shared">M48/$N$48*100</f>
        <v>6.768343214126346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