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<sst xmlns="http://schemas.openxmlformats.org/spreadsheetml/2006/main" count="118" uniqueCount="73">
  <si>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</si>
  <si>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</si>
  <si>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</si>
  <si>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</si>
  <si>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</si>
  <si>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</si>
  <si>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</si>
  <si>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</si>
  <si>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</si>
  <si>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</si>
  <si>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</si>
  <si>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</si>
  <si>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</si>
  <si>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</si>
  <si>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</si>
  <si>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</si>
  <si>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</si>
  <si>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</si>
  <si>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</si>
  <si>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</si>
  <si>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</si>
  <si>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</si>
  <si>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</si>
  <si>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</si>
  <si>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</si>
  <si>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</si>
  <si>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</si>
  <si>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</si>
  <si>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</si>
  <si>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</si>
  <si>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</si>
  <si>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</si>
  <si>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</si>
  <si>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</si>
  <si>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</si>
  <si>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</si>
  <si>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</si>
  <si>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</si>
  <si>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</si>
  <si>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</si>
  <si>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</si>
  <si>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</si>
  <si>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</si>
  <si>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</si>
  <si>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</si>
  <si>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</si>
  <si>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</si>
  <si>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</si>
  <si>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</si>
  <si>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</si>
  <si>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</si>
  <si>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</si>
  <si>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</si>
  <si>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</si>
  <si>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</si>
  <si>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</si>
  <si>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</si>
  <si>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</si>
  <si>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</si>
  <si>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</si>
  <si>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</si>
  <si>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</si>
  <si>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</si>
  <si>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</si>
  <si>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</si>
  <si>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</si>
  <si>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</si>
  <si>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</si>
  <si>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</si>
  <si>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</si>
  <si>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</si>
  <si>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102年8月來臺旅客人次～按停留夜數分
Table 1-8  Visitor Arrivals  by Length of Stay,
August,2013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</si>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</sst>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3645.0</v>
      </c>
      <c r="E3" s="4" t="n">
        <v>12235.0</v>
      </c>
      <c r="F3" s="4" t="n">
        <v>41582.0</v>
      </c>
      <c r="G3" s="4" t="n">
        <v>32004.0</v>
      </c>
      <c r="H3" s="4" t="n">
        <v>24567.0</v>
      </c>
      <c r="I3" s="4" t="n">
        <v>6171.0</v>
      </c>
      <c r="J3" s="4" t="n">
        <v>1823.0</v>
      </c>
      <c r="K3" s="4" t="n">
        <v>613.0</v>
      </c>
      <c r="L3" s="4" t="n">
        <v>274.0</v>
      </c>
      <c r="M3" s="4" t="n">
        <v>1075.0</v>
      </c>
      <c r="N3" s="11" t="n">
        <f>SUM(D3:M3)</f>
        <v>123989.0</v>
      </c>
      <c r="O3" s="4" t="n">
        <v>774244.0</v>
      </c>
      <c r="P3" s="4" t="n">
        <v>572734.0</v>
      </c>
      <c r="Q3" s="11" t="n">
        <f>SUM(D3:L3)</f>
        <v>122914.0</v>
      </c>
      <c r="R3" s="6" t="n">
        <f ref="R3:R48" si="0" t="shared">IF(P3&lt;&gt;0,P3/SUM(D3:L3),0)</f>
        <v>4.659631937777633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4512.0</v>
      </c>
      <c r="E4" s="5" t="n">
        <v>4554.0</v>
      </c>
      <c r="F4" s="5" t="n">
        <v>6129.0</v>
      </c>
      <c r="G4" s="5" t="n">
        <v>18250.0</v>
      </c>
      <c r="H4" s="5" t="n">
        <v>189524.0</v>
      </c>
      <c r="I4" s="5" t="n">
        <v>27331.0</v>
      </c>
      <c r="J4" s="5" t="n">
        <v>4786.0</v>
      </c>
      <c r="K4" s="5" t="n">
        <v>4706.0</v>
      </c>
      <c r="L4" s="5" t="n">
        <v>1336.0</v>
      </c>
      <c r="M4" s="5" t="n">
        <v>4232.0</v>
      </c>
      <c r="N4" s="11" t="n">
        <f ref="N4:N14" si="1" t="shared">SUM(D4:M4)</f>
        <v>265360.0</v>
      </c>
      <c r="O4" s="5" t="n">
        <v>3409523.0</v>
      </c>
      <c r="P4" s="5" t="n">
        <v>2034809.0</v>
      </c>
      <c r="Q4" s="11" t="n">
        <f ref="Q4:Q48" si="2" t="shared">SUM(D4:L4)</f>
        <v>261128.0</v>
      </c>
      <c r="R4" s="6" t="n">
        <f si="0" t="shared"/>
        <v>7.792381514046751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6801.0</v>
      </c>
      <c r="E5" s="5" t="n">
        <v>32955.0</v>
      </c>
      <c r="F5" s="5" t="n">
        <v>46589.0</v>
      </c>
      <c r="G5" s="5" t="n">
        <v>14914.0</v>
      </c>
      <c r="H5" s="5" t="n">
        <v>9749.0</v>
      </c>
      <c r="I5" s="5" t="n">
        <v>5753.0</v>
      </c>
      <c r="J5" s="5" t="n">
        <v>3295.0</v>
      </c>
      <c r="K5" s="5" t="n">
        <v>1796.0</v>
      </c>
      <c r="L5" s="5" t="n">
        <v>1144.0</v>
      </c>
      <c r="M5" s="5" t="n">
        <v>2082.0</v>
      </c>
      <c r="N5" s="11" t="n">
        <f si="1" t="shared"/>
        <v>125078.0</v>
      </c>
      <c r="O5" s="5" t="n">
        <v>1067363.0</v>
      </c>
      <c r="P5" s="5" t="n">
        <v>625743.0</v>
      </c>
      <c r="Q5" s="11" t="n">
        <f si="2" t="shared"/>
        <v>122996.0</v>
      </c>
      <c r="R5" s="6" t="n">
        <f si="0" t="shared"/>
        <v>5.087506910793847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1986.0</v>
      </c>
      <c r="E6" s="5" t="n">
        <v>5059.0</v>
      </c>
      <c r="F6" s="5" t="n">
        <v>11843.0</v>
      </c>
      <c r="G6" s="5" t="n">
        <v>4703.0</v>
      </c>
      <c r="H6" s="5" t="n">
        <v>3695.0</v>
      </c>
      <c r="I6" s="5" t="n">
        <v>1299.0</v>
      </c>
      <c r="J6" s="5" t="n">
        <v>622.0</v>
      </c>
      <c r="K6" s="5" t="n">
        <v>376.0</v>
      </c>
      <c r="L6" s="5" t="n">
        <v>209.0</v>
      </c>
      <c r="M6" s="5" t="n">
        <v>483.0</v>
      </c>
      <c r="N6" s="11" t="n">
        <f si="1" t="shared"/>
        <v>30275.0</v>
      </c>
      <c r="O6" s="5" t="n">
        <v>274319.0</v>
      </c>
      <c r="P6" s="5" t="n">
        <v>146893.0</v>
      </c>
      <c r="Q6" s="11" t="n">
        <f si="2" t="shared"/>
        <v>29792.0</v>
      </c>
      <c r="R6" s="6" t="n">
        <f si="0" t="shared"/>
        <v>4.93061895810956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108.0</v>
      </c>
      <c r="E7" s="5" t="n">
        <v>190.0</v>
      </c>
      <c r="F7" s="5" t="n">
        <v>230.0</v>
      </c>
      <c r="G7" s="5" t="n">
        <v>169.0</v>
      </c>
      <c r="H7" s="5" t="n">
        <v>277.0</v>
      </c>
      <c r="I7" s="5" t="n">
        <v>237.0</v>
      </c>
      <c r="J7" s="5" t="n">
        <v>143.0</v>
      </c>
      <c r="K7" s="5" t="n">
        <v>132.0</v>
      </c>
      <c r="L7" s="5" t="n">
        <v>48.0</v>
      </c>
      <c r="M7" s="5" t="n">
        <v>184.0</v>
      </c>
      <c r="N7" s="11" t="n">
        <f si="1" t="shared"/>
        <v>1718.0</v>
      </c>
      <c r="O7" s="5" t="n">
        <v>76278.0</v>
      </c>
      <c r="P7" s="5" t="n">
        <v>19386.0</v>
      </c>
      <c r="Q7" s="11" t="n">
        <f si="2" t="shared"/>
        <v>1534.0</v>
      </c>
      <c r="R7" s="6" t="n">
        <f si="0" t="shared"/>
        <v>12.63754889178618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45.0</v>
      </c>
      <c r="E8" s="5" t="n">
        <v>101.0</v>
      </c>
      <c r="F8" s="5" t="n">
        <v>114.0</v>
      </c>
      <c r="G8" s="5" t="n">
        <v>141.0</v>
      </c>
      <c r="H8" s="5" t="n">
        <v>221.0</v>
      </c>
      <c r="I8" s="5" t="n">
        <v>134.0</v>
      </c>
      <c r="J8" s="5" t="n">
        <v>54.0</v>
      </c>
      <c r="K8" s="5" t="n">
        <v>54.0</v>
      </c>
      <c r="L8" s="5" t="n">
        <v>20.0</v>
      </c>
      <c r="M8" s="5" t="n">
        <v>64.0</v>
      </c>
      <c r="N8" s="11" t="n">
        <f si="1" t="shared"/>
        <v>948.0</v>
      </c>
      <c r="O8" s="5" t="n">
        <v>30857.0</v>
      </c>
      <c r="P8" s="5" t="n">
        <v>9070.0</v>
      </c>
      <c r="Q8" s="11" t="n">
        <f si="2" t="shared"/>
        <v>884.0</v>
      </c>
      <c r="R8" s="6" t="n">
        <f si="0" t="shared"/>
        <v>10.260180995475114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563.0</v>
      </c>
      <c r="E9" s="5" t="n">
        <v>992.0</v>
      </c>
      <c r="F9" s="5" t="n">
        <v>2263.0</v>
      </c>
      <c r="G9" s="5" t="n">
        <v>3965.0</v>
      </c>
      <c r="H9" s="5" t="n">
        <v>15091.0</v>
      </c>
      <c r="I9" s="5" t="n">
        <v>4319.0</v>
      </c>
      <c r="J9" s="5" t="n">
        <v>991.0</v>
      </c>
      <c r="K9" s="5" t="n">
        <v>411.0</v>
      </c>
      <c r="L9" s="5" t="n">
        <v>167.0</v>
      </c>
      <c r="M9" s="5" t="n">
        <v>1320.0</v>
      </c>
      <c r="N9" s="11" t="n">
        <f si="1" t="shared"/>
        <v>30082.0</v>
      </c>
      <c r="O9" s="5" t="n">
        <v>541921.0</v>
      </c>
      <c r="P9" s="5" t="n">
        <v>212648.0</v>
      </c>
      <c r="Q9" s="11" t="n">
        <f si="2" t="shared"/>
        <v>28762.0</v>
      </c>
      <c r="R9" s="6" t="n">
        <f si="0" t="shared"/>
        <v>7.393366247131632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814.0</v>
      </c>
      <c r="E10" s="5" t="n">
        <v>1819.0</v>
      </c>
      <c r="F10" s="5" t="n">
        <v>3393.0</v>
      </c>
      <c r="G10" s="5" t="n">
        <v>3720.0</v>
      </c>
      <c r="H10" s="5" t="n">
        <v>6575.0</v>
      </c>
      <c r="I10" s="5" t="n">
        <v>2620.0</v>
      </c>
      <c r="J10" s="5" t="n">
        <v>1247.0</v>
      </c>
      <c r="K10" s="5" t="n">
        <v>177.0</v>
      </c>
      <c r="L10" s="5" t="n">
        <v>64.0</v>
      </c>
      <c r="M10" s="5" t="n">
        <v>148.0</v>
      </c>
      <c r="N10" s="11" t="n">
        <f si="1" t="shared"/>
        <v>20577.0</v>
      </c>
      <c r="O10" s="5" t="n">
        <v>185566.0</v>
      </c>
      <c r="P10" s="5" t="n">
        <v>131923.0</v>
      </c>
      <c r="Q10" s="11" t="n">
        <f si="2" t="shared"/>
        <v>20429.0</v>
      </c>
      <c r="R10" s="6" t="n">
        <f si="0" t="shared"/>
        <v>6.45763375593519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619.0</v>
      </c>
      <c r="E11" s="5" t="n">
        <v>484.0</v>
      </c>
      <c r="F11" s="5" t="n">
        <v>469.0</v>
      </c>
      <c r="G11" s="5" t="n">
        <v>678.0</v>
      </c>
      <c r="H11" s="5" t="n">
        <v>5045.0</v>
      </c>
      <c r="I11" s="5" t="n">
        <v>3072.0</v>
      </c>
      <c r="J11" s="5" t="n">
        <v>793.0</v>
      </c>
      <c r="K11" s="5" t="n">
        <v>518.0</v>
      </c>
      <c r="L11" s="5" t="n">
        <v>143.0</v>
      </c>
      <c r="M11" s="5" t="n">
        <v>6041.0</v>
      </c>
      <c r="N11" s="11" t="n">
        <f si="1" t="shared"/>
        <v>17862.0</v>
      </c>
      <c r="O11" s="5" t="n">
        <v>4956027.0</v>
      </c>
      <c r="P11" s="5" t="n">
        <v>118815.0</v>
      </c>
      <c r="Q11" s="11" t="n">
        <f si="2" t="shared"/>
        <v>11821.0</v>
      </c>
      <c r="R11" s="6" t="n">
        <f si="0" t="shared"/>
        <v>10.051180103206159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278.0</v>
      </c>
      <c r="E12" s="5" t="n">
        <v>387.0</v>
      </c>
      <c r="F12" s="5" t="n">
        <v>510.0</v>
      </c>
      <c r="G12" s="5" t="n">
        <v>302.0</v>
      </c>
      <c r="H12" s="5" t="n">
        <v>422.0</v>
      </c>
      <c r="I12" s="5" t="n">
        <v>322.0</v>
      </c>
      <c r="J12" s="5" t="n">
        <v>431.0</v>
      </c>
      <c r="K12" s="5" t="n">
        <v>197.0</v>
      </c>
      <c r="L12" s="5" t="n">
        <v>133.0</v>
      </c>
      <c r="M12" s="5" t="n">
        <v>3615.0</v>
      </c>
      <c r="N12" s="11" t="n">
        <f si="1" t="shared"/>
        <v>6597.0</v>
      </c>
      <c r="O12" s="5" t="n">
        <v>2347252.0</v>
      </c>
      <c r="P12" s="5" t="n">
        <v>38722.0</v>
      </c>
      <c r="Q12" s="11" t="n">
        <f si="2" t="shared"/>
        <v>2982.0</v>
      </c>
      <c r="R12" s="6" t="n">
        <f si="0" t="shared"/>
        <v>12.98524480214621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196.0</v>
      </c>
      <c r="E13" s="5" t="n">
        <v>625.0</v>
      </c>
      <c r="F13" s="5" t="n">
        <v>838.0</v>
      </c>
      <c r="G13" s="5" t="n">
        <v>622.0</v>
      </c>
      <c r="H13" s="5" t="n">
        <v>645.0</v>
      </c>
      <c r="I13" s="5" t="n">
        <v>329.0</v>
      </c>
      <c r="J13" s="5" t="n">
        <v>210.0</v>
      </c>
      <c r="K13" s="5" t="n">
        <v>237.0</v>
      </c>
      <c r="L13" s="5" t="n">
        <v>134.0</v>
      </c>
      <c r="M13" s="5" t="n">
        <v>3505.0</v>
      </c>
      <c r="N13" s="11" t="n">
        <f si="1" t="shared"/>
        <v>7341.0</v>
      </c>
      <c r="O13" s="5" t="n">
        <v>2290988.0</v>
      </c>
      <c r="P13" s="5" t="n">
        <v>39602.0</v>
      </c>
      <c r="Q13" s="11" t="n">
        <f si="2" t="shared"/>
        <v>3836.0</v>
      </c>
      <c r="R13" s="6" t="n">
        <f si="0" t="shared"/>
        <v>10.323774765380605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103.0</v>
      </c>
      <c r="E14" s="5" t="n">
        <v>210.0</v>
      </c>
      <c r="F14" s="5" t="n">
        <v>195.0</v>
      </c>
      <c r="G14" s="5" t="n">
        <v>294.0</v>
      </c>
      <c r="H14" s="5" t="n">
        <v>665.0</v>
      </c>
      <c r="I14" s="5" t="n">
        <v>489.0</v>
      </c>
      <c r="J14" s="5" t="n">
        <v>664.0</v>
      </c>
      <c r="K14" s="5" t="n">
        <v>595.0</v>
      </c>
      <c r="L14" s="5" t="n">
        <v>643.0</v>
      </c>
      <c r="M14" s="5" t="n">
        <v>4230.0</v>
      </c>
      <c r="N14" s="11" t="n">
        <f si="1" t="shared"/>
        <v>8088.0</v>
      </c>
      <c r="O14" s="5" t="n">
        <v>3134916.0</v>
      </c>
      <c r="P14" s="5" t="n">
        <v>104719.0</v>
      </c>
      <c r="Q14" s="11" t="n">
        <f si="2" t="shared"/>
        <v>3858.0</v>
      </c>
      <c r="R14" s="6" t="n">
        <f si="0" t="shared"/>
        <v>27.143338517366512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31.0</v>
      </c>
      <c r="E15" s="5" t="n">
        <f ref="E15:M15" si="3" t="shared">E16-E9-E10-E11-E12-E13-E14</f>
        <v>22.0</v>
      </c>
      <c r="F15" s="5" t="n">
        <f si="3" t="shared"/>
        <v>23.0</v>
      </c>
      <c r="G15" s="5" t="n">
        <f si="3" t="shared"/>
        <v>30.0</v>
      </c>
      <c r="H15" s="5" t="n">
        <f si="3" t="shared"/>
        <v>133.0</v>
      </c>
      <c r="I15" s="5" t="n">
        <f si="3" t="shared"/>
        <v>109.0</v>
      </c>
      <c r="J15" s="5" t="n">
        <f si="3" t="shared"/>
        <v>117.0</v>
      </c>
      <c r="K15" s="5" t="n">
        <f si="3" t="shared"/>
        <v>46.0</v>
      </c>
      <c r="L15" s="5" t="n">
        <f si="3" t="shared"/>
        <v>27.0</v>
      </c>
      <c r="M15" s="5" t="n">
        <f si="3" t="shared"/>
        <v>80.0</v>
      </c>
      <c r="N15" s="5" t="n">
        <f ref="N15" si="4" t="shared">N16-N9-N10-N11-N12-N13-N14</f>
        <v>618.0</v>
      </c>
      <c r="O15" s="5" t="n">
        <f>O16-O9-O10-O11-O12-O13-O14</f>
        <v>52827.0</v>
      </c>
      <c r="P15" s="5" t="n">
        <f>P16-P9-P10-P11-P12-P13-P14</f>
        <v>9488.0</v>
      </c>
      <c r="Q15" s="11" t="n">
        <f si="2" t="shared"/>
        <v>538.0</v>
      </c>
      <c r="R15" s="6" t="n">
        <f si="0" t="shared"/>
        <v>17.635687732342006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2604.0</v>
      </c>
      <c r="E16" s="5" t="n">
        <v>4539.0</v>
      </c>
      <c r="F16" s="5" t="n">
        <v>7691.0</v>
      </c>
      <c r="G16" s="5" t="n">
        <v>9611.0</v>
      </c>
      <c r="H16" s="5" t="n">
        <v>28576.0</v>
      </c>
      <c r="I16" s="5" t="n">
        <v>11260.0</v>
      </c>
      <c r="J16" s="5" t="n">
        <v>4453.0</v>
      </c>
      <c r="K16" s="5" t="n">
        <v>2181.0</v>
      </c>
      <c r="L16" s="5" t="n">
        <v>1311.0</v>
      </c>
      <c r="M16" s="5" t="n">
        <v>18939.0</v>
      </c>
      <c r="N16" s="11" t="n">
        <f ref="N16:N48" si="5" t="shared">SUM(D16:M16)</f>
        <v>91165.0</v>
      </c>
      <c r="O16" s="5" t="n">
        <v>1.3509497E7</v>
      </c>
      <c r="P16" s="5" t="n">
        <v>655917.0</v>
      </c>
      <c r="Q16" s="11" t="n">
        <f si="2" t="shared"/>
        <v>72226.0</v>
      </c>
      <c r="R16" s="6" t="n">
        <f si="0" t="shared"/>
        <v>9.081452662476117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11.0</v>
      </c>
      <c r="E17" s="5" t="n">
        <f ref="E17:M17" si="6" t="shared">E18-E16-E3-E4-E5-E6-E7-E8</f>
        <v>28.0</v>
      </c>
      <c r="F17" s="5" t="n">
        <f si="6" t="shared"/>
        <v>40.0</v>
      </c>
      <c r="G17" s="5" t="n">
        <f si="6" t="shared"/>
        <v>43.0</v>
      </c>
      <c r="H17" s="5" t="n">
        <f si="6" t="shared"/>
        <v>130.0</v>
      </c>
      <c r="I17" s="5" t="n">
        <f si="6" t="shared"/>
        <v>78.0</v>
      </c>
      <c r="J17" s="5" t="n">
        <f si="6" t="shared"/>
        <v>58.0</v>
      </c>
      <c r="K17" s="5" t="n">
        <f si="6" t="shared"/>
        <v>72.0</v>
      </c>
      <c r="L17" s="5" t="n">
        <f si="6" t="shared"/>
        <v>18.0</v>
      </c>
      <c r="M17" s="5" t="n">
        <f si="6" t="shared"/>
        <v>477.0</v>
      </c>
      <c r="N17" s="11" t="n">
        <f si="5" t="shared"/>
        <v>955.0</v>
      </c>
      <c r="O17" s="5" t="n">
        <f>O18-O16-O3-O4-O5-O6-O7-O8</f>
        <v>486451.0</v>
      </c>
      <c r="P17" s="5" t="n">
        <f>P18-P16-P3-P4-P5-P6-P7-P8</f>
        <v>8197.0</v>
      </c>
      <c r="Q17" s="11" t="n">
        <f si="2" t="shared"/>
        <v>478.0</v>
      </c>
      <c r="R17" s="6" t="n">
        <f si="0" t="shared"/>
        <v>17.148535564853557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19712.0</v>
      </c>
      <c r="E18" s="5" t="n">
        <v>59661.0</v>
      </c>
      <c r="F18" s="5" t="n">
        <v>114218.0</v>
      </c>
      <c r="G18" s="5" t="n">
        <v>79835.0</v>
      </c>
      <c r="H18" s="5" t="n">
        <v>256739.0</v>
      </c>
      <c r="I18" s="5" t="n">
        <v>52263.0</v>
      </c>
      <c r="J18" s="5" t="n">
        <v>15234.0</v>
      </c>
      <c r="K18" s="5" t="n">
        <v>9930.0</v>
      </c>
      <c r="L18" s="5" t="n">
        <v>4360.0</v>
      </c>
      <c r="M18" s="5" t="n">
        <v>27536.0</v>
      </c>
      <c r="N18" s="11" t="n">
        <f si="5" t="shared"/>
        <v>639488.0</v>
      </c>
      <c r="O18" s="5" t="n">
        <v>1.9628532E7</v>
      </c>
      <c r="P18" s="5" t="n">
        <v>4072749.0</v>
      </c>
      <c r="Q18" s="11" t="n">
        <f si="2" t="shared"/>
        <v>611952.0</v>
      </c>
      <c r="R18" s="6" t="n">
        <f si="0" t="shared"/>
        <v>6.655340614950192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294.0</v>
      </c>
      <c r="E19" s="5" t="n">
        <v>497.0</v>
      </c>
      <c r="F19" s="5" t="n">
        <v>792.0</v>
      </c>
      <c r="G19" s="5" t="n">
        <v>519.0</v>
      </c>
      <c r="H19" s="5" t="n">
        <v>1046.0</v>
      </c>
      <c r="I19" s="5" t="n">
        <v>839.0</v>
      </c>
      <c r="J19" s="5" t="n">
        <v>686.0</v>
      </c>
      <c r="K19" s="5" t="n">
        <v>532.0</v>
      </c>
      <c r="L19" s="5" t="n">
        <v>211.0</v>
      </c>
      <c r="M19" s="5" t="n">
        <v>283.0</v>
      </c>
      <c r="N19" s="11" t="n">
        <f si="5" t="shared"/>
        <v>5699.0</v>
      </c>
      <c r="O19" s="5" t="n">
        <v>157351.0</v>
      </c>
      <c r="P19" s="5" t="n">
        <v>75208.0</v>
      </c>
      <c r="Q19" s="11" t="n">
        <f si="2" t="shared"/>
        <v>5416.0</v>
      </c>
      <c r="R19" s="6" t="n">
        <f si="0" t="shared"/>
        <v>13.886262924667651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2320.0</v>
      </c>
      <c r="E20" s="5" t="n">
        <v>2826.0</v>
      </c>
      <c r="F20" s="5" t="n">
        <v>3031.0</v>
      </c>
      <c r="G20" s="5" t="n">
        <v>2456.0</v>
      </c>
      <c r="H20" s="5" t="n">
        <v>5114.0</v>
      </c>
      <c r="I20" s="5" t="n">
        <v>6483.0</v>
      </c>
      <c r="J20" s="5" t="n">
        <v>4813.0</v>
      </c>
      <c r="K20" s="5" t="n">
        <v>4128.0</v>
      </c>
      <c r="L20" s="5" t="n">
        <v>1661.0</v>
      </c>
      <c r="M20" s="5" t="n">
        <v>1088.0</v>
      </c>
      <c r="N20" s="11" t="n">
        <f si="5" t="shared"/>
        <v>33920.0</v>
      </c>
      <c r="O20" s="5" t="n">
        <v>908616.0</v>
      </c>
      <c r="P20" s="5" t="n">
        <v>538594.0</v>
      </c>
      <c r="Q20" s="11" t="n">
        <f si="2" t="shared"/>
        <v>32832.0</v>
      </c>
      <c r="R20" s="6" t="n">
        <f si="0" t="shared"/>
        <v>16.404544346978557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5.0</v>
      </c>
      <c r="F21" s="5" t="n">
        <v>12.0</v>
      </c>
      <c r="G21" s="5" t="n">
        <v>12.0</v>
      </c>
      <c r="H21" s="5" t="n">
        <v>26.0</v>
      </c>
      <c r="I21" s="5" t="n">
        <v>33.0</v>
      </c>
      <c r="J21" s="5" t="n">
        <v>13.0</v>
      </c>
      <c r="K21" s="5" t="n">
        <v>25.0</v>
      </c>
      <c r="L21" s="5" t="n">
        <v>4.0</v>
      </c>
      <c r="M21" s="5" t="n">
        <v>12.0</v>
      </c>
      <c r="N21" s="11" t="n">
        <f si="5" t="shared"/>
        <v>150.0</v>
      </c>
      <c r="O21" s="5" t="n">
        <v>5729.0</v>
      </c>
      <c r="P21" s="5" t="n">
        <v>2315.0</v>
      </c>
      <c r="Q21" s="11" t="n">
        <f si="2" t="shared"/>
        <v>138.0</v>
      </c>
      <c r="R21" s="6" t="n">
        <f si="0" t="shared"/>
        <v>16.77536231884058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24.0</v>
      </c>
      <c r="F22" s="5" t="n">
        <v>23.0</v>
      </c>
      <c r="G22" s="5" t="n">
        <v>15.0</v>
      </c>
      <c r="H22" s="5" t="n">
        <v>49.0</v>
      </c>
      <c r="I22" s="5" t="n">
        <v>45.0</v>
      </c>
      <c r="J22" s="5" t="n">
        <v>27.0</v>
      </c>
      <c r="K22" s="5" t="n">
        <v>13.0</v>
      </c>
      <c r="L22" s="5" t="n">
        <v>4.0</v>
      </c>
      <c r="M22" s="5" t="n">
        <v>12.0</v>
      </c>
      <c r="N22" s="11" t="n">
        <f si="5" t="shared"/>
        <v>222.0</v>
      </c>
      <c r="O22" s="5" t="n">
        <v>5605.0</v>
      </c>
      <c r="P22" s="5" t="n">
        <v>2499.0</v>
      </c>
      <c r="Q22" s="11" t="n">
        <f si="2" t="shared"/>
        <v>210.0</v>
      </c>
      <c r="R22" s="6" t="n">
        <f si="0" t="shared"/>
        <v>11.9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5.0</v>
      </c>
      <c r="F23" s="5" t="n">
        <v>2.0</v>
      </c>
      <c r="G23" s="5" t="n">
        <v>2.0</v>
      </c>
      <c r="H23" s="5" t="n">
        <v>13.0</v>
      </c>
      <c r="I23" s="5" t="n">
        <v>16.0</v>
      </c>
      <c r="J23" s="5" t="n">
        <v>4.0</v>
      </c>
      <c r="K23" s="5" t="n">
        <v>3.0</v>
      </c>
      <c r="L23" s="5" t="n">
        <v>1.0</v>
      </c>
      <c r="M23" s="5" t="n">
        <v>5.0</v>
      </c>
      <c r="N23" s="11" t="n">
        <f si="5" t="shared"/>
        <v>53.0</v>
      </c>
      <c r="O23" s="5" t="n">
        <v>2485.0</v>
      </c>
      <c r="P23" s="5" t="n">
        <v>568.0</v>
      </c>
      <c r="Q23" s="11" t="n">
        <f si="2" t="shared"/>
        <v>48.0</v>
      </c>
      <c r="R23" s="6" t="n">
        <f si="0" t="shared"/>
        <v>11.833333333333334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23.0</v>
      </c>
      <c r="E24" s="5" t="n">
        <f ref="E24:M24" si="7" t="shared">E25-E19-E20-E21-E22-E23</f>
        <v>48.0</v>
      </c>
      <c r="F24" s="5" t="n">
        <f si="7" t="shared"/>
        <v>40.0</v>
      </c>
      <c r="G24" s="5" t="n">
        <f si="7" t="shared"/>
        <v>36.0</v>
      </c>
      <c r="H24" s="5" t="n">
        <f si="7" t="shared"/>
        <v>111.0</v>
      </c>
      <c r="I24" s="5" t="n">
        <f si="7" t="shared"/>
        <v>102.0</v>
      </c>
      <c r="J24" s="5" t="n">
        <f si="7" t="shared"/>
        <v>73.0</v>
      </c>
      <c r="K24" s="5" t="n">
        <f si="7" t="shared"/>
        <v>82.0</v>
      </c>
      <c r="L24" s="5" t="n">
        <f si="7" t="shared"/>
        <v>21.0</v>
      </c>
      <c r="M24" s="5" t="n">
        <f si="7" t="shared"/>
        <v>208.0</v>
      </c>
      <c r="N24" s="11" t="n">
        <f si="5" t="shared"/>
        <v>744.0</v>
      </c>
      <c r="O24" s="5" t="n">
        <f>O25-O19-O20-O21-O22-O23</f>
        <v>79932.0</v>
      </c>
      <c r="P24" s="5" t="n">
        <f>P25-P19-P20-P21-P22-P23</f>
        <v>8671.0</v>
      </c>
      <c r="Q24" s="11" t="n">
        <f si="2" t="shared"/>
        <v>536.0</v>
      </c>
      <c r="R24" s="6" t="n">
        <f si="0" t="shared"/>
        <v>16.17723880597015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2657.0</v>
      </c>
      <c r="E25" s="5" t="n">
        <v>3405.0</v>
      </c>
      <c r="F25" s="5" t="n">
        <v>3900.0</v>
      </c>
      <c r="G25" s="5" t="n">
        <v>3040.0</v>
      </c>
      <c r="H25" s="5" t="n">
        <v>6359.0</v>
      </c>
      <c r="I25" s="5" t="n">
        <v>7518.0</v>
      </c>
      <c r="J25" s="5" t="n">
        <v>5616.0</v>
      </c>
      <c r="K25" s="5" t="n">
        <v>4783.0</v>
      </c>
      <c r="L25" s="5" t="n">
        <v>1902.0</v>
      </c>
      <c r="M25" s="5" t="n">
        <v>1608.0</v>
      </c>
      <c r="N25" s="11" t="n">
        <f si="5" t="shared"/>
        <v>40788.0</v>
      </c>
      <c r="O25" s="5" t="n">
        <v>1159718.0</v>
      </c>
      <c r="P25" s="5" t="n">
        <v>627855.0</v>
      </c>
      <c r="Q25" s="11" t="n">
        <f si="2" t="shared"/>
        <v>39180.0</v>
      </c>
      <c r="R25" s="6" t="n">
        <f si="0" t="shared"/>
        <v>16.02488514548239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12.0</v>
      </c>
      <c r="E26" s="5" t="n">
        <v>48.0</v>
      </c>
      <c r="F26" s="5" t="n">
        <v>32.0</v>
      </c>
      <c r="G26" s="5" t="n">
        <v>29.0</v>
      </c>
      <c r="H26" s="5" t="n">
        <v>49.0</v>
      </c>
      <c r="I26" s="5" t="n">
        <v>56.0</v>
      </c>
      <c r="J26" s="5" t="n">
        <v>68.0</v>
      </c>
      <c r="K26" s="5" t="n">
        <v>52.0</v>
      </c>
      <c r="L26" s="5" t="n">
        <v>19.0</v>
      </c>
      <c r="M26" s="5" t="n">
        <v>8.0</v>
      </c>
      <c r="N26" s="11" t="n">
        <f si="5" t="shared"/>
        <v>373.0</v>
      </c>
      <c r="O26" s="5" t="n">
        <v>8194.0</v>
      </c>
      <c r="P26" s="5" t="n">
        <v>6250.0</v>
      </c>
      <c r="Q26" s="11" t="n">
        <f si="2" t="shared"/>
        <v>365.0</v>
      </c>
      <c r="R26" s="6" t="n">
        <f si="0" t="shared"/>
        <v>17.123287671232877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139.0</v>
      </c>
      <c r="E27" s="5" t="n">
        <v>183.0</v>
      </c>
      <c r="F27" s="5" t="n">
        <v>243.0</v>
      </c>
      <c r="G27" s="5" t="n">
        <v>196.0</v>
      </c>
      <c r="H27" s="5" t="n">
        <v>419.0</v>
      </c>
      <c r="I27" s="5" t="n">
        <v>646.0</v>
      </c>
      <c r="J27" s="5" t="n">
        <v>555.0</v>
      </c>
      <c r="K27" s="5" t="n">
        <v>501.0</v>
      </c>
      <c r="L27" s="5" t="n">
        <v>141.0</v>
      </c>
      <c r="M27" s="5" t="n">
        <v>97.0</v>
      </c>
      <c r="N27" s="11" t="n">
        <f si="5" t="shared"/>
        <v>3120.0</v>
      </c>
      <c r="O27" s="5" t="n">
        <v>89961.0</v>
      </c>
      <c r="P27" s="5" t="n">
        <v>56134.0</v>
      </c>
      <c r="Q27" s="11" t="n">
        <f si="2" t="shared"/>
        <v>3023.0</v>
      </c>
      <c r="R27" s="6" t="n">
        <f si="0" t="shared"/>
        <v>18.568971220641746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228.0</v>
      </c>
      <c r="E28" s="5" t="n">
        <v>367.0</v>
      </c>
      <c r="F28" s="5" t="n">
        <v>339.0</v>
      </c>
      <c r="G28" s="5" t="n">
        <v>326.0</v>
      </c>
      <c r="H28" s="5" t="n">
        <v>418.0</v>
      </c>
      <c r="I28" s="5" t="n">
        <v>688.0</v>
      </c>
      <c r="J28" s="5" t="n">
        <v>485.0</v>
      </c>
      <c r="K28" s="5" t="n">
        <v>201.0</v>
      </c>
      <c r="L28" s="5" t="n">
        <v>79.0</v>
      </c>
      <c r="M28" s="5" t="n">
        <v>81.0</v>
      </c>
      <c r="N28" s="11" t="n">
        <f si="5" t="shared"/>
        <v>3212.0</v>
      </c>
      <c r="O28" s="5" t="n">
        <v>62707.0</v>
      </c>
      <c r="P28" s="5" t="n">
        <v>38077.0</v>
      </c>
      <c r="Q28" s="11" t="n">
        <f si="2" t="shared"/>
        <v>3131.0</v>
      </c>
      <c r="R28" s="6" t="n">
        <f si="0" t="shared"/>
        <v>12.161290322580646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77.0</v>
      </c>
      <c r="E29" s="5" t="n">
        <v>104.0</v>
      </c>
      <c r="F29" s="5" t="n">
        <v>87.0</v>
      </c>
      <c r="G29" s="5" t="n">
        <v>65.0</v>
      </c>
      <c r="H29" s="5" t="n">
        <v>196.0</v>
      </c>
      <c r="I29" s="5" t="n">
        <v>186.0</v>
      </c>
      <c r="J29" s="5" t="n">
        <v>119.0</v>
      </c>
      <c r="K29" s="5" t="n">
        <v>81.0</v>
      </c>
      <c r="L29" s="5" t="n">
        <v>27.0</v>
      </c>
      <c r="M29" s="5" t="n">
        <v>21.0</v>
      </c>
      <c r="N29" s="11" t="n">
        <f si="5" t="shared"/>
        <v>963.0</v>
      </c>
      <c r="O29" s="5" t="n">
        <v>17407.0</v>
      </c>
      <c r="P29" s="5" t="n">
        <v>12196.0</v>
      </c>
      <c r="Q29" s="11" t="n">
        <f si="2" t="shared"/>
        <v>942.0</v>
      </c>
      <c r="R29" s="6" t="n">
        <f si="0" t="shared"/>
        <v>12.94692144373673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68.0</v>
      </c>
      <c r="E30" s="5" t="n">
        <v>125.0</v>
      </c>
      <c r="F30" s="5" t="n">
        <v>153.0</v>
      </c>
      <c r="G30" s="5" t="n">
        <v>118.0</v>
      </c>
      <c r="H30" s="5" t="n">
        <v>148.0</v>
      </c>
      <c r="I30" s="5" t="n">
        <v>166.0</v>
      </c>
      <c r="J30" s="5" t="n">
        <v>205.0</v>
      </c>
      <c r="K30" s="5" t="n">
        <v>105.0</v>
      </c>
      <c r="L30" s="5" t="n">
        <v>31.0</v>
      </c>
      <c r="M30" s="5" t="n">
        <v>9.0</v>
      </c>
      <c r="N30" s="11" t="n">
        <f si="5" t="shared"/>
        <v>1128.0</v>
      </c>
      <c r="O30" s="5" t="n">
        <v>18118.0</v>
      </c>
      <c r="P30" s="5" t="n">
        <v>15182.0</v>
      </c>
      <c r="Q30" s="11" t="n">
        <f si="2" t="shared"/>
        <v>1119.0</v>
      </c>
      <c r="R30" s="6" t="n">
        <f si="0" t="shared"/>
        <v>13.567470956210903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35.0</v>
      </c>
      <c r="E31" s="5" t="n">
        <v>68.0</v>
      </c>
      <c r="F31" s="5" t="n">
        <v>61.0</v>
      </c>
      <c r="G31" s="5" t="n">
        <v>47.0</v>
      </c>
      <c r="H31" s="5" t="n">
        <v>170.0</v>
      </c>
      <c r="I31" s="5" t="n">
        <v>146.0</v>
      </c>
      <c r="J31" s="5" t="n">
        <v>111.0</v>
      </c>
      <c r="K31" s="5" t="n">
        <v>58.0</v>
      </c>
      <c r="L31" s="5" t="n">
        <v>17.0</v>
      </c>
      <c r="M31" s="5" t="n">
        <v>25.0</v>
      </c>
      <c r="N31" s="11" t="n">
        <f si="5" t="shared"/>
        <v>738.0</v>
      </c>
      <c r="O31" s="5" t="n">
        <v>14318.0</v>
      </c>
      <c r="P31" s="5" t="n">
        <v>9291.0</v>
      </c>
      <c r="Q31" s="11" t="n">
        <f si="2" t="shared"/>
        <v>713.0</v>
      </c>
      <c r="R31" s="6" t="n">
        <f si="0" t="shared"/>
        <v>13.030855539971949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21.0</v>
      </c>
      <c r="E32" s="5" t="n">
        <v>40.0</v>
      </c>
      <c r="F32" s="5" t="n">
        <v>64.0</v>
      </c>
      <c r="G32" s="5" t="n">
        <v>48.0</v>
      </c>
      <c r="H32" s="5" t="n">
        <v>73.0</v>
      </c>
      <c r="I32" s="5" t="n">
        <v>128.0</v>
      </c>
      <c r="J32" s="5" t="n">
        <v>85.0</v>
      </c>
      <c r="K32" s="5" t="n">
        <v>82.0</v>
      </c>
      <c r="L32" s="5" t="n">
        <v>35.0</v>
      </c>
      <c r="M32" s="5" t="n">
        <v>26.0</v>
      </c>
      <c r="N32" s="11" t="n">
        <f si="5" t="shared"/>
        <v>602.0</v>
      </c>
      <c r="O32" s="5" t="n">
        <v>16062.0</v>
      </c>
      <c r="P32" s="5" t="n">
        <v>10368.0</v>
      </c>
      <c r="Q32" s="11" t="n">
        <f si="2" t="shared"/>
        <v>576.0</v>
      </c>
      <c r="R32" s="6" t="n">
        <f si="0" t="shared"/>
        <v>18.0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221.0</v>
      </c>
      <c r="E33" s="5" t="n">
        <v>409.0</v>
      </c>
      <c r="F33" s="5" t="n">
        <v>532.0</v>
      </c>
      <c r="G33" s="5" t="n">
        <v>411.0</v>
      </c>
      <c r="H33" s="5" t="n">
        <v>522.0</v>
      </c>
      <c r="I33" s="5" t="n">
        <v>511.0</v>
      </c>
      <c r="J33" s="5" t="n">
        <v>411.0</v>
      </c>
      <c r="K33" s="5" t="n">
        <v>250.0</v>
      </c>
      <c r="L33" s="5" t="n">
        <v>105.0</v>
      </c>
      <c r="M33" s="5" t="n">
        <v>181.0</v>
      </c>
      <c r="N33" s="11" t="n">
        <f si="5" t="shared"/>
        <v>3553.0</v>
      </c>
      <c r="O33" s="5" t="n">
        <v>88138.0</v>
      </c>
      <c r="P33" s="5" t="n">
        <v>40373.0</v>
      </c>
      <c r="Q33" s="11" t="n">
        <f si="2" t="shared"/>
        <v>3372.0</v>
      </c>
      <c r="R33" s="6" t="n">
        <f si="0" t="shared"/>
        <v>11.973013048635824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37.0</v>
      </c>
      <c r="F34" s="5" t="n">
        <v>46.0</v>
      </c>
      <c r="G34" s="5" t="n">
        <v>28.0</v>
      </c>
      <c r="H34" s="5" t="n">
        <v>48.0</v>
      </c>
      <c r="I34" s="5" t="n">
        <v>113.0</v>
      </c>
      <c r="J34" s="5" t="n">
        <v>82.0</v>
      </c>
      <c r="K34" s="5" t="n">
        <v>78.0</v>
      </c>
      <c r="L34" s="5" t="n">
        <v>17.0</v>
      </c>
      <c r="M34" s="5" t="n">
        <v>7.0</v>
      </c>
      <c r="N34" s="11" t="n">
        <f si="5" t="shared"/>
        <v>496.0</v>
      </c>
      <c r="O34" s="5" t="n">
        <v>9587.0</v>
      </c>
      <c r="P34" s="5" t="n">
        <v>8101.0</v>
      </c>
      <c r="Q34" s="11" t="n">
        <f si="2" t="shared"/>
        <v>489.0</v>
      </c>
      <c r="R34" s="6" t="n">
        <f si="0" t="shared"/>
        <v>16.56646216768916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6.0</v>
      </c>
      <c r="E35" s="5" t="n">
        <v>5.0</v>
      </c>
      <c r="F35" s="5" t="n">
        <v>11.0</v>
      </c>
      <c r="G35" s="5" t="n">
        <v>1.0</v>
      </c>
      <c r="H35" s="5" t="n">
        <v>6.0</v>
      </c>
      <c r="I35" s="5" t="n">
        <v>7.0</v>
      </c>
      <c r="J35" s="5" t="n">
        <v>5.0</v>
      </c>
      <c r="K35" s="5" t="n">
        <v>1.0</v>
      </c>
      <c r="L35" s="5" t="n">
        <v>2.0</v>
      </c>
      <c r="M35" s="5" t="n">
        <v>3.0</v>
      </c>
      <c r="N35" s="11" t="n">
        <f si="5" t="shared"/>
        <v>47.0</v>
      </c>
      <c r="O35" s="5" t="n">
        <v>1053.0</v>
      </c>
      <c r="P35" s="5" t="n">
        <v>460.0</v>
      </c>
      <c r="Q35" s="11" t="n">
        <f si="2" t="shared"/>
        <v>44.0</v>
      </c>
      <c r="R35" s="6" t="n">
        <f si="0" t="shared"/>
        <v>10.454545454545455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27.0</v>
      </c>
      <c r="E36" s="5" t="n">
        <v>49.0</v>
      </c>
      <c r="F36" s="5" t="n">
        <v>48.0</v>
      </c>
      <c r="G36" s="5" t="n">
        <v>41.0</v>
      </c>
      <c r="H36" s="5" t="n">
        <v>70.0</v>
      </c>
      <c r="I36" s="5" t="n">
        <v>71.0</v>
      </c>
      <c r="J36" s="5" t="n">
        <v>50.0</v>
      </c>
      <c r="K36" s="5" t="n">
        <v>51.0</v>
      </c>
      <c r="L36" s="5" t="n">
        <v>19.0</v>
      </c>
      <c r="M36" s="5" t="n">
        <v>12.0</v>
      </c>
      <c r="N36" s="11" t="n">
        <f si="5" t="shared"/>
        <v>438.0</v>
      </c>
      <c r="O36" s="5" t="n">
        <v>11250.0</v>
      </c>
      <c r="P36" s="5" t="n">
        <v>6379.0</v>
      </c>
      <c r="Q36" s="11" t="n">
        <f si="2" t="shared"/>
        <v>426.0</v>
      </c>
      <c r="R36" s="6" t="n">
        <f si="0" t="shared"/>
        <v>14.974178403755868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23.0</v>
      </c>
      <c r="E37" s="5" t="n">
        <v>31.0</v>
      </c>
      <c r="F37" s="5" t="n">
        <v>47.0</v>
      </c>
      <c r="G37" s="5" t="n">
        <v>51.0</v>
      </c>
      <c r="H37" s="5" t="n">
        <v>150.0</v>
      </c>
      <c r="I37" s="5" t="n">
        <v>91.0</v>
      </c>
      <c r="J37" s="5" t="n">
        <v>111.0</v>
      </c>
      <c r="K37" s="5" t="n">
        <v>54.0</v>
      </c>
      <c r="L37" s="5" t="n">
        <v>19.0</v>
      </c>
      <c r="M37" s="5" t="n">
        <v>54.0</v>
      </c>
      <c r="N37" s="11" t="n">
        <f si="5" t="shared"/>
        <v>631.0</v>
      </c>
      <c r="O37" s="5" t="n">
        <v>23967.0</v>
      </c>
      <c r="P37" s="5" t="n">
        <v>9014.0</v>
      </c>
      <c r="Q37" s="11" t="n">
        <f si="2" t="shared"/>
        <v>577.0</v>
      </c>
      <c r="R37" s="6" t="n">
        <f si="0" t="shared"/>
        <v>15.622183708838822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166.0</v>
      </c>
      <c r="E38" s="5" t="n">
        <f ref="E38:M38" si="8" t="shared">E39-E26-E27-E28-E29-E30-E31-E32-E33-E34-E35-E36-E37</f>
        <v>163.0</v>
      </c>
      <c r="F38" s="5" t="n">
        <f si="8" t="shared"/>
        <v>273.0</v>
      </c>
      <c r="G38" s="5" t="n">
        <f si="8" t="shared"/>
        <v>300.0</v>
      </c>
      <c r="H38" s="5" t="n">
        <f si="8" t="shared"/>
        <v>540.0</v>
      </c>
      <c r="I38" s="5" t="n">
        <f si="8" t="shared"/>
        <v>495.0</v>
      </c>
      <c r="J38" s="5" t="n">
        <f si="8" t="shared"/>
        <v>213.0</v>
      </c>
      <c r="K38" s="5" t="n">
        <f si="8" t="shared"/>
        <v>206.0</v>
      </c>
      <c r="L38" s="5" t="n">
        <f si="8" t="shared"/>
        <v>84.0</v>
      </c>
      <c r="M38" s="5" t="n">
        <f si="8" t="shared"/>
        <v>122.0</v>
      </c>
      <c r="N38" s="11" t="n">
        <f si="5" t="shared"/>
        <v>2562.0</v>
      </c>
      <c r="O38" s="5" t="n">
        <f>O39-O26-O27-O28-O29-O30-O31-O32-O33-O34-O35-O36-O37</f>
        <v>64388.0</v>
      </c>
      <c r="P38" s="5" t="n">
        <f>P39-P26-P27-P28-P29-P30-P31-P32-P33-P34-P35-P36-P37</f>
        <v>30920.0</v>
      </c>
      <c r="Q38" s="11" t="n">
        <f si="2" t="shared"/>
        <v>2440.0</v>
      </c>
      <c r="R38" s="6" t="n">
        <f si="0" t="shared"/>
        <v>12.672131147540984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1063.0</v>
      </c>
      <c r="E39" s="5" t="n">
        <v>1629.0</v>
      </c>
      <c r="F39" s="5" t="n">
        <v>1936.0</v>
      </c>
      <c r="G39" s="5" t="n">
        <v>1661.0</v>
      </c>
      <c r="H39" s="5" t="n">
        <v>2809.0</v>
      </c>
      <c r="I39" s="5" t="n">
        <v>3304.0</v>
      </c>
      <c r="J39" s="5" t="n">
        <v>2500.0</v>
      </c>
      <c r="K39" s="5" t="n">
        <v>1720.0</v>
      </c>
      <c r="L39" s="5" t="n">
        <v>595.0</v>
      </c>
      <c r="M39" s="5" t="n">
        <v>646.0</v>
      </c>
      <c r="N39" s="11" t="n">
        <f si="5" t="shared"/>
        <v>17863.0</v>
      </c>
      <c r="O39" s="5" t="n">
        <v>425150.0</v>
      </c>
      <c r="P39" s="5" t="n">
        <v>242745.0</v>
      </c>
      <c r="Q39" s="11" t="n">
        <f si="2" t="shared"/>
        <v>17217.0</v>
      </c>
      <c r="R39" s="6" t="n">
        <f si="0" t="shared"/>
        <v>14.099146192716502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204.0</v>
      </c>
      <c r="E40" s="5" t="n">
        <v>434.0</v>
      </c>
      <c r="F40" s="5" t="n">
        <v>452.0</v>
      </c>
      <c r="G40" s="5" t="n">
        <v>337.0</v>
      </c>
      <c r="H40" s="5" t="n">
        <v>645.0</v>
      </c>
      <c r="I40" s="5" t="n">
        <v>553.0</v>
      </c>
      <c r="J40" s="5" t="n">
        <v>308.0</v>
      </c>
      <c r="K40" s="5" t="n">
        <v>77.0</v>
      </c>
      <c r="L40" s="5" t="n">
        <v>44.0</v>
      </c>
      <c r="M40" s="5" t="n">
        <v>82.0</v>
      </c>
      <c r="N40" s="11" t="n">
        <f si="5" t="shared"/>
        <v>3136.0</v>
      </c>
      <c r="O40" s="5" t="n">
        <v>48379.0</v>
      </c>
      <c r="P40" s="5" t="n">
        <v>27274.0</v>
      </c>
      <c r="Q40" s="11" t="n">
        <f si="2" t="shared"/>
        <v>3054.0</v>
      </c>
      <c r="R40" s="6" t="n">
        <f si="0" t="shared"/>
        <v>8.930582842174198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47.0</v>
      </c>
      <c r="E41" s="5" t="n">
        <v>67.0</v>
      </c>
      <c r="F41" s="5" t="n">
        <v>73.0</v>
      </c>
      <c r="G41" s="5" t="n">
        <v>57.0</v>
      </c>
      <c r="H41" s="5" t="n">
        <v>110.0</v>
      </c>
      <c r="I41" s="5" t="n">
        <v>92.0</v>
      </c>
      <c r="J41" s="5" t="n">
        <v>54.0</v>
      </c>
      <c r="K41" s="5" t="n">
        <v>47.0</v>
      </c>
      <c r="L41" s="5" t="n">
        <v>36.0</v>
      </c>
      <c r="M41" s="5" t="n">
        <v>32.0</v>
      </c>
      <c r="N41" s="11" t="n">
        <f si="5" t="shared"/>
        <v>615.0</v>
      </c>
      <c r="O41" s="5" t="n">
        <v>17170.0</v>
      </c>
      <c r="P41" s="5" t="n">
        <v>8342.0</v>
      </c>
      <c r="Q41" s="11" t="n">
        <f si="2" t="shared"/>
        <v>583.0</v>
      </c>
      <c r="R41" s="6" t="n">
        <f si="0" t="shared"/>
        <v>14.308747855917668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2.0</v>
      </c>
      <c r="F42" s="5" t="n">
        <f si="9" t="shared"/>
        <v>14.0</v>
      </c>
      <c r="G42" s="5" t="n">
        <f si="9" t="shared"/>
        <v>9.0</v>
      </c>
      <c r="H42" s="5" t="n">
        <f si="9" t="shared"/>
        <v>68.0</v>
      </c>
      <c r="I42" s="5" t="n">
        <f si="9" t="shared"/>
        <v>23.0</v>
      </c>
      <c r="J42" s="5" t="n">
        <f si="9" t="shared"/>
        <v>6.0</v>
      </c>
      <c r="K42" s="5" t="n">
        <f si="9" t="shared"/>
        <v>8.0</v>
      </c>
      <c r="L42" s="5" t="n">
        <f si="9" t="shared"/>
        <v>6.0</v>
      </c>
      <c r="M42" s="5" t="n">
        <f si="9" t="shared"/>
        <v>15.0</v>
      </c>
      <c r="N42" s="11" t="n">
        <f si="5" t="shared"/>
        <v>155.0</v>
      </c>
      <c r="O42" s="5" t="n">
        <f>O43-O40-O41</f>
        <v>7837.0</v>
      </c>
      <c r="P42" s="5" t="n">
        <f>P43-P40-P41</f>
        <v>1646.0</v>
      </c>
      <c r="Q42" s="11" t="n">
        <f si="2" t="shared"/>
        <v>140.0</v>
      </c>
      <c r="R42" s="6" t="n">
        <f si="0" t="shared"/>
        <v>11.757142857142858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255.0</v>
      </c>
      <c r="E43" s="5" t="n">
        <v>503.0</v>
      </c>
      <c r="F43" s="5" t="n">
        <v>539.0</v>
      </c>
      <c r="G43" s="5" t="n">
        <v>403.0</v>
      </c>
      <c r="H43" s="5" t="n">
        <v>823.0</v>
      </c>
      <c r="I43" s="5" t="n">
        <v>668.0</v>
      </c>
      <c r="J43" s="5" t="n">
        <v>368.0</v>
      </c>
      <c r="K43" s="5" t="n">
        <v>132.0</v>
      </c>
      <c r="L43" s="5" t="n">
        <v>86.0</v>
      </c>
      <c r="M43" s="5" t="n">
        <v>129.0</v>
      </c>
      <c r="N43" s="11" t="n">
        <f si="5" t="shared"/>
        <v>3906.0</v>
      </c>
      <c r="O43" s="5" t="n">
        <v>73386.0</v>
      </c>
      <c r="P43" s="5" t="n">
        <v>37262.0</v>
      </c>
      <c r="Q43" s="11" t="n">
        <f si="2" t="shared"/>
        <v>3777.0</v>
      </c>
      <c r="R43" s="6" t="n">
        <f si="0" t="shared"/>
        <v>9.865501720942547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5.0</v>
      </c>
      <c r="E44" s="8" t="n">
        <v>13.0</v>
      </c>
      <c r="F44" s="8" t="n">
        <v>18.0</v>
      </c>
      <c r="G44" s="8" t="n">
        <v>23.0</v>
      </c>
      <c r="H44" s="8" t="n">
        <v>35.0</v>
      </c>
      <c r="I44" s="8" t="n">
        <v>53.0</v>
      </c>
      <c r="J44" s="8" t="n">
        <v>42.0</v>
      </c>
      <c r="K44" s="8" t="n">
        <v>29.0</v>
      </c>
      <c r="L44" s="8" t="n">
        <v>16.0</v>
      </c>
      <c r="M44" s="8" t="n">
        <v>87.0</v>
      </c>
      <c r="N44" s="11" t="n">
        <f si="5" t="shared"/>
        <v>321.0</v>
      </c>
      <c r="O44" s="8" t="n">
        <v>32740.0</v>
      </c>
      <c r="P44" s="8" t="n">
        <v>4400.0</v>
      </c>
      <c r="Q44" s="11" t="n">
        <f si="2" t="shared"/>
        <v>234.0</v>
      </c>
      <c r="R44" s="6" t="n">
        <f si="0" t="shared"/>
        <v>18.803418803418804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20.0</v>
      </c>
      <c r="F45" s="8" t="n">
        <f si="10" t="shared"/>
        <v>32.0</v>
      </c>
      <c r="G45" s="8" t="n">
        <f si="10" t="shared"/>
        <v>16.0</v>
      </c>
      <c r="H45" s="8" t="n">
        <f si="10" t="shared"/>
        <v>53.0</v>
      </c>
      <c r="I45" s="8" t="n">
        <f si="10" t="shared"/>
        <v>73.0</v>
      </c>
      <c r="J45" s="8" t="n">
        <f si="10" t="shared"/>
        <v>40.0</v>
      </c>
      <c r="K45" s="8" t="n">
        <f si="10" t="shared"/>
        <v>38.0</v>
      </c>
      <c r="L45" s="8" t="n">
        <f si="10" t="shared"/>
        <v>8.0</v>
      </c>
      <c r="M45" s="8" t="n">
        <f si="10" t="shared"/>
        <v>89.0</v>
      </c>
      <c r="N45" s="11" t="n">
        <f si="5" t="shared"/>
        <v>373.0</v>
      </c>
      <c r="O45" s="8" t="n">
        <f>O46-O44</f>
        <v>48537.0</v>
      </c>
      <c r="P45" s="8" t="n">
        <f>P46-P44</f>
        <v>4397.0</v>
      </c>
      <c r="Q45" s="11" t="n">
        <f si="2" t="shared"/>
        <v>284.0</v>
      </c>
      <c r="R45" s="6" t="n">
        <f si="0" t="shared"/>
        <v>15.482394366197184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9.0</v>
      </c>
      <c r="E46" s="8" t="n">
        <v>33.0</v>
      </c>
      <c r="F46" s="8" t="n">
        <v>50.0</v>
      </c>
      <c r="G46" s="8" t="n">
        <v>39.0</v>
      </c>
      <c r="H46" s="8" t="n">
        <v>88.0</v>
      </c>
      <c r="I46" s="8" t="n">
        <v>126.0</v>
      </c>
      <c r="J46" s="8" t="n">
        <v>82.0</v>
      </c>
      <c r="K46" s="8" t="n">
        <v>67.0</v>
      </c>
      <c r="L46" s="8" t="n">
        <v>24.0</v>
      </c>
      <c r="M46" s="8" t="n">
        <v>176.0</v>
      </c>
      <c r="N46" s="11" t="n">
        <f si="5" t="shared"/>
        <v>694.0</v>
      </c>
      <c r="O46" s="8" t="n">
        <v>81277.0</v>
      </c>
      <c r="P46" s="8" t="n">
        <v>8797.0</v>
      </c>
      <c r="Q46" s="11" t="n">
        <f si="2" t="shared"/>
        <v>518.0</v>
      </c>
      <c r="R46" s="6" t="n">
        <f si="0" t="shared"/>
        <v>16.982625482625483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409.0</v>
      </c>
      <c r="E47" s="5" t="n">
        <v>294.0</v>
      </c>
      <c r="F47" s="5" t="n">
        <v>642.0</v>
      </c>
      <c r="G47" s="5" t="n">
        <v>442.0</v>
      </c>
      <c r="H47" s="5" t="n">
        <v>616.0</v>
      </c>
      <c r="I47" s="5" t="n">
        <v>394.0</v>
      </c>
      <c r="J47" s="5" t="n">
        <v>313.0</v>
      </c>
      <c r="K47" s="5" t="n">
        <v>228.0</v>
      </c>
      <c r="L47" s="5" t="n">
        <v>105.0</v>
      </c>
      <c r="M47" s="5" t="n">
        <v>339.0</v>
      </c>
      <c r="N47" s="11" t="n">
        <f si="5" t="shared"/>
        <v>3782.0</v>
      </c>
      <c r="O47" s="5" t="n">
        <v>160755.0</v>
      </c>
      <c r="P47" s="5" t="n">
        <v>37280.0</v>
      </c>
      <c r="Q47" s="11" t="n">
        <f si="2" t="shared"/>
        <v>3443.0</v>
      </c>
      <c r="R47" s="6" t="n">
        <f si="0" t="shared"/>
        <v>10.827766482718559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24105.0</v>
      </c>
      <c r="E48" s="5" t="n">
        <f ref="E48:M48" si="11" t="shared">E47+E46+E43+E39+E25+E18</f>
        <v>65525.0</v>
      </c>
      <c r="F48" s="5" t="n">
        <f si="11" t="shared"/>
        <v>121285.0</v>
      </c>
      <c r="G48" s="5" t="n">
        <f si="11" t="shared"/>
        <v>85420.0</v>
      </c>
      <c r="H48" s="5" t="n">
        <f si="11" t="shared"/>
        <v>267434.0</v>
      </c>
      <c r="I48" s="5" t="n">
        <f si="11" t="shared"/>
        <v>64273.0</v>
      </c>
      <c r="J48" s="5" t="n">
        <f si="11" t="shared"/>
        <v>24113.0</v>
      </c>
      <c r="K48" s="5" t="n">
        <f si="11" t="shared"/>
        <v>16860.0</v>
      </c>
      <c r="L48" s="5" t="n">
        <f si="11" t="shared"/>
        <v>7072.0</v>
      </c>
      <c r="M48" s="5" t="n">
        <f si="11" t="shared"/>
        <v>30434.0</v>
      </c>
      <c r="N48" s="11" t="n">
        <f si="5" t="shared"/>
        <v>706521.0</v>
      </c>
      <c r="O48" s="5" t="n">
        <f>O47+O46+O43+O39+O25+O18</f>
        <v>2.1528818E7</v>
      </c>
      <c r="P48" s="5" t="n">
        <f>P47+P46+P43+P39+P25+P18</f>
        <v>5026688.0</v>
      </c>
      <c r="Q48" s="11" t="n">
        <f si="2" t="shared"/>
        <v>676087.0</v>
      </c>
      <c r="R48" s="6" t="n">
        <f si="0" t="shared"/>
        <v>7.434972126368352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3.4117881846399465</v>
      </c>
      <c r="E49" s="6" t="n">
        <f ref="E49" si="13" t="shared">E48/$N$48*100</f>
        <v>9.274317394670504</v>
      </c>
      <c r="F49" s="6" t="n">
        <f ref="F49" si="14" t="shared">F48/$N$48*100</f>
        <v>17.16651026650305</v>
      </c>
      <c r="G49" s="6" t="n">
        <f ref="G49" si="15" t="shared">G48/$N$48*100</f>
        <v>12.090228032853942</v>
      </c>
      <c r="H49" s="6" t="n">
        <f ref="H49" si="16" t="shared">H48/$N$48*100</f>
        <v>37.852236522339744</v>
      </c>
      <c r="I49" s="6" t="n">
        <f ref="I49" si="17" t="shared">I48/$N$48*100</f>
        <v>9.097111055439258</v>
      </c>
      <c r="J49" s="6" t="n">
        <f ref="J49" si="18" t="shared">J48/$N$48*100</f>
        <v>3.4129204935168236</v>
      </c>
      <c r="K49" s="6" t="n">
        <f ref="K49" si="19" t="shared">K48/$N$48*100</f>
        <v>2.3863409580182333</v>
      </c>
      <c r="L49" s="6" t="n">
        <f ref="L49" si="20" t="shared">L48/$N$48*100</f>
        <v>1.0009610471592494</v>
      </c>
      <c r="M49" s="6" t="n">
        <f ref="M49" si="21" t="shared">M48/$N$48*100</f>
        <v>4.307586044859247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