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<sst xmlns="http://schemas.openxmlformats.org/spreadsheetml/2006/main" count="118" uniqueCount="73">
  <si>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</si>
  <si>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</si>
  <si>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</si>
  <si>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</si>
  <si>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</si>
  <si>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</si>
  <si>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</si>
  <si>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</si>
  <si>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</si>
  <si>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</si>
  <si>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</si>
  <si>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</si>
  <si>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</si>
  <si>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</si>
  <si>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</si>
  <si>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</si>
  <si>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</si>
  <si>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</si>
  <si>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</si>
  <si>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</si>
  <si>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</si>
  <si>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</si>
  <si>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</si>
  <si>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</si>
  <si>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</si>
  <si>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</si>
  <si>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</si>
  <si>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</si>
  <si>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</si>
  <si>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</si>
  <si>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</si>
  <si>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</si>
  <si>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</si>
  <si>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</si>
  <si>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</si>
  <si>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</si>
  <si>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</si>
  <si>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</si>
  <si>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</si>
  <si>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</si>
  <si>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</si>
  <si>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</si>
  <si>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</si>
  <si>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</si>
  <si>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</si>
  <si>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</si>
  <si>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</si>
  <si>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</si>
  <si>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</si>
  <si>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</si>
  <si>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</si>
  <si>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</si>
  <si>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</si>
  <si>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</si>
  <si>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</si>
  <si>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</si>
  <si>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</si>
  <si>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</si>
  <si>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</si>
  <si>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</si>
  <si>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</si>
  <si>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</si>
  <si>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</si>
  <si>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</si>
  <si>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</si>
  <si>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</si>
  <si>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</si>
  <si>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</si>
  <si>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</si>
  <si>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</si>
  <si>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</si>
  <si>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103年11月來臺旅客人次～按停留夜數分
Table 1-8  Visitor Arrivals  by Length of Stay,
November,2014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</si>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</sst>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5861.0</v>
      </c>
      <c r="E3" s="4" t="n">
        <v>18108.0</v>
      </c>
      <c r="F3" s="4" t="n">
        <v>32386.0</v>
      </c>
      <c r="G3" s="4" t="n">
        <v>22024.0</v>
      </c>
      <c r="H3" s="4" t="n">
        <v>15214.0</v>
      </c>
      <c r="I3" s="4" t="n">
        <v>2802.0</v>
      </c>
      <c r="J3" s="4" t="n">
        <v>759.0</v>
      </c>
      <c r="K3" s="4" t="n">
        <v>185.0</v>
      </c>
      <c r="L3" s="4" t="n">
        <v>153.0</v>
      </c>
      <c r="M3" s="4" t="n">
        <v>2169.0</v>
      </c>
      <c r="N3" s="11" t="n">
        <f>SUM(D3:M3)</f>
        <v>99661.0</v>
      </c>
      <c r="O3" s="4" t="n">
        <v>401004.0</v>
      </c>
      <c r="P3" s="4" t="n">
        <v>380713.0</v>
      </c>
      <c r="Q3" s="11" t="n">
        <f>SUM(D3:L3)</f>
        <v>97492.0</v>
      </c>
      <c r="R3" s="6" t="n">
        <f ref="R3:R48" si="0" t="shared">IF(P3&lt;&gt;0,P3/SUM(D3:L3),0)</f>
        <v>3.9050691338776513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8337.0</v>
      </c>
      <c r="E4" s="5" t="n">
        <v>6973.0</v>
      </c>
      <c r="F4" s="5" t="n">
        <v>10338.0</v>
      </c>
      <c r="G4" s="5" t="n">
        <v>21174.0</v>
      </c>
      <c r="H4" s="5" t="n">
        <v>246094.0</v>
      </c>
      <c r="I4" s="5" t="n">
        <v>31413.0</v>
      </c>
      <c r="J4" s="5" t="n">
        <v>2033.0</v>
      </c>
      <c r="K4" s="5" t="n">
        <v>1047.0</v>
      </c>
      <c r="L4" s="5" t="n">
        <v>1326.0</v>
      </c>
      <c r="M4" s="5" t="n">
        <v>13037.0</v>
      </c>
      <c r="N4" s="11" t="n">
        <f ref="N4:N14" si="1" t="shared">SUM(D4:M4)</f>
        <v>341772.0</v>
      </c>
      <c r="O4" s="5" t="n">
        <v>2429990.0</v>
      </c>
      <c r="P4" s="5" t="n">
        <v>2267672.0</v>
      </c>
      <c r="Q4" s="11" t="n">
        <f ref="Q4:Q48" si="2" t="shared">SUM(D4:L4)</f>
        <v>328735.0</v>
      </c>
      <c r="R4" s="6" t="n">
        <f si="0" t="shared"/>
        <v>6.898176342646813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6777.0</v>
      </c>
      <c r="E5" s="5" t="n">
        <v>56657.0</v>
      </c>
      <c r="F5" s="5" t="n">
        <v>55480.0</v>
      </c>
      <c r="G5" s="5" t="n">
        <v>18539.0</v>
      </c>
      <c r="H5" s="5" t="n">
        <v>8099.0</v>
      </c>
      <c r="I5" s="5" t="n">
        <v>3888.0</v>
      </c>
      <c r="J5" s="5" t="n">
        <v>2146.0</v>
      </c>
      <c r="K5" s="5" t="n">
        <v>1469.0</v>
      </c>
      <c r="L5" s="5" t="n">
        <v>1145.0</v>
      </c>
      <c r="M5" s="5" t="n">
        <v>1048.0</v>
      </c>
      <c r="N5" s="11" t="n">
        <f si="1" t="shared"/>
        <v>155248.0</v>
      </c>
      <c r="O5" s="5" t="n">
        <v>826403.0</v>
      </c>
      <c r="P5" s="5" t="n">
        <v>645193.0</v>
      </c>
      <c r="Q5" s="11" t="n">
        <f si="2" t="shared"/>
        <v>154200.0</v>
      </c>
      <c r="R5" s="6" t="n">
        <f si="0" t="shared"/>
        <v>4.184130998702983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2097.0</v>
      </c>
      <c r="E6" s="5" t="n">
        <v>8114.0</v>
      </c>
      <c r="F6" s="5" t="n">
        <v>27047.0</v>
      </c>
      <c r="G6" s="5" t="n">
        <v>5889.0</v>
      </c>
      <c r="H6" s="5" t="n">
        <v>2510.0</v>
      </c>
      <c r="I6" s="5" t="n">
        <v>1023.0</v>
      </c>
      <c r="J6" s="5" t="n">
        <v>399.0</v>
      </c>
      <c r="K6" s="5" t="n">
        <v>296.0</v>
      </c>
      <c r="L6" s="5" t="n">
        <v>303.0</v>
      </c>
      <c r="M6" s="5" t="n">
        <v>311.0</v>
      </c>
      <c r="N6" s="11" t="n">
        <f si="1" t="shared"/>
        <v>47989.0</v>
      </c>
      <c r="O6" s="5" t="n">
        <v>249111.0</v>
      </c>
      <c r="P6" s="5" t="n">
        <v>193145.0</v>
      </c>
      <c r="Q6" s="11" t="n">
        <f si="2" t="shared"/>
        <v>47678.0</v>
      </c>
      <c r="R6" s="6" t="n">
        <f si="0" t="shared"/>
        <v>4.051029825076555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286.0</v>
      </c>
      <c r="E7" s="5" t="n">
        <v>216.0</v>
      </c>
      <c r="F7" s="5" t="n">
        <v>422.0</v>
      </c>
      <c r="G7" s="5" t="n">
        <v>313.0</v>
      </c>
      <c r="H7" s="5" t="n">
        <v>479.0</v>
      </c>
      <c r="I7" s="5" t="n">
        <v>237.0</v>
      </c>
      <c r="J7" s="5" t="n">
        <v>223.0</v>
      </c>
      <c r="K7" s="5" t="n">
        <v>119.0</v>
      </c>
      <c r="L7" s="5" t="n">
        <v>44.0</v>
      </c>
      <c r="M7" s="5" t="n">
        <v>160.0</v>
      </c>
      <c r="N7" s="11" t="n">
        <f si="1" t="shared"/>
        <v>2499.0</v>
      </c>
      <c r="O7" s="5" t="n">
        <v>72739.0</v>
      </c>
      <c r="P7" s="5" t="n">
        <v>22935.0</v>
      </c>
      <c r="Q7" s="11" t="n">
        <f si="2" t="shared"/>
        <v>2339.0</v>
      </c>
      <c r="R7" s="6" t="n">
        <f si="0" t="shared"/>
        <v>9.80547242411287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217.0</v>
      </c>
      <c r="E8" s="5" t="n">
        <v>217.0</v>
      </c>
      <c r="F8" s="5" t="n">
        <v>279.0</v>
      </c>
      <c r="G8" s="5" t="n">
        <v>213.0</v>
      </c>
      <c r="H8" s="5" t="n">
        <v>325.0</v>
      </c>
      <c r="I8" s="5" t="n">
        <v>191.0</v>
      </c>
      <c r="J8" s="5" t="n">
        <v>60.0</v>
      </c>
      <c r="K8" s="5" t="n">
        <v>31.0</v>
      </c>
      <c r="L8" s="5" t="n">
        <v>30.0</v>
      </c>
      <c r="M8" s="5" t="n">
        <v>28.0</v>
      </c>
      <c r="N8" s="11" t="n">
        <f si="1" t="shared"/>
        <v>1591.0</v>
      </c>
      <c r="O8" s="5" t="n">
        <v>17271.0</v>
      </c>
      <c r="P8" s="5" t="n">
        <v>11069.0</v>
      </c>
      <c r="Q8" s="11" t="n">
        <f si="2" t="shared"/>
        <v>1563.0</v>
      </c>
      <c r="R8" s="6" t="n">
        <f si="0" t="shared"/>
        <v>7.081893793985924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782.0</v>
      </c>
      <c r="E9" s="5" t="n">
        <v>1226.0</v>
      </c>
      <c r="F9" s="5" t="n">
        <v>2507.0</v>
      </c>
      <c r="G9" s="5" t="n">
        <v>4150.0</v>
      </c>
      <c r="H9" s="5" t="n">
        <v>21226.0</v>
      </c>
      <c r="I9" s="5" t="n">
        <v>8994.0</v>
      </c>
      <c r="J9" s="5" t="n">
        <v>848.0</v>
      </c>
      <c r="K9" s="5" t="n">
        <v>380.0</v>
      </c>
      <c r="L9" s="5" t="n">
        <v>267.0</v>
      </c>
      <c r="M9" s="5" t="n">
        <v>522.0</v>
      </c>
      <c r="N9" s="11" t="n">
        <f si="1" t="shared"/>
        <v>40902.0</v>
      </c>
      <c r="O9" s="5" t="n">
        <v>421322.0</v>
      </c>
      <c r="P9" s="5" t="n">
        <v>299171.0</v>
      </c>
      <c r="Q9" s="11" t="n">
        <f si="2" t="shared"/>
        <v>40380.0</v>
      </c>
      <c r="R9" s="6" t="n">
        <f si="0" t="shared"/>
        <v>7.408890539871224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903.0</v>
      </c>
      <c r="E10" s="5" t="n">
        <v>2127.0</v>
      </c>
      <c r="F10" s="5" t="n">
        <v>3647.0</v>
      </c>
      <c r="G10" s="5" t="n">
        <v>5209.0</v>
      </c>
      <c r="H10" s="5" t="n">
        <v>17739.0</v>
      </c>
      <c r="I10" s="5" t="n">
        <v>8631.0</v>
      </c>
      <c r="J10" s="5" t="n">
        <v>1281.0</v>
      </c>
      <c r="K10" s="5" t="n">
        <v>161.0</v>
      </c>
      <c r="L10" s="5" t="n">
        <v>95.0</v>
      </c>
      <c r="M10" s="5" t="n">
        <v>123.0</v>
      </c>
      <c r="N10" s="11" t="n">
        <f si="1" t="shared"/>
        <v>39916.0</v>
      </c>
      <c r="O10" s="5" t="n">
        <v>289797.0</v>
      </c>
      <c r="P10" s="5" t="n">
        <v>266510.0</v>
      </c>
      <c r="Q10" s="11" t="n">
        <f si="2" t="shared"/>
        <v>39793.0</v>
      </c>
      <c r="R10" s="6" t="n">
        <f si="0" t="shared"/>
        <v>6.697409092051366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243.0</v>
      </c>
      <c r="E11" s="5" t="n">
        <v>351.0</v>
      </c>
      <c r="F11" s="5" t="n">
        <v>697.0</v>
      </c>
      <c r="G11" s="5" t="n">
        <v>627.0</v>
      </c>
      <c r="H11" s="5" t="n">
        <v>1368.0</v>
      </c>
      <c r="I11" s="5" t="n">
        <v>972.0</v>
      </c>
      <c r="J11" s="5" t="n">
        <v>439.0</v>
      </c>
      <c r="K11" s="5" t="n">
        <v>255.0</v>
      </c>
      <c r="L11" s="5" t="n">
        <v>160.0</v>
      </c>
      <c r="M11" s="5" t="n">
        <v>6629.0</v>
      </c>
      <c r="N11" s="11" t="n">
        <f si="1" t="shared"/>
        <v>11741.0</v>
      </c>
      <c r="O11" s="5" t="n">
        <v>6150127.0</v>
      </c>
      <c r="P11" s="5" t="n">
        <v>58351.0</v>
      </c>
      <c r="Q11" s="11" t="n">
        <f si="2" t="shared"/>
        <v>5112.0</v>
      </c>
      <c r="R11" s="6" t="n">
        <f si="0" t="shared"/>
        <v>11.414514866979657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508.0</v>
      </c>
      <c r="E12" s="5" t="n">
        <v>682.0</v>
      </c>
      <c r="F12" s="5" t="n">
        <v>1155.0</v>
      </c>
      <c r="G12" s="5" t="n">
        <v>804.0</v>
      </c>
      <c r="H12" s="5" t="n">
        <v>908.0</v>
      </c>
      <c r="I12" s="5" t="n">
        <v>464.0</v>
      </c>
      <c r="J12" s="5" t="n">
        <v>236.0</v>
      </c>
      <c r="K12" s="5" t="n">
        <v>163.0</v>
      </c>
      <c r="L12" s="5" t="n">
        <v>161.0</v>
      </c>
      <c r="M12" s="5" t="n">
        <v>3393.0</v>
      </c>
      <c r="N12" s="11" t="n">
        <f si="1" t="shared"/>
        <v>8474.0</v>
      </c>
      <c r="O12" s="5" t="n">
        <v>2266448.0</v>
      </c>
      <c r="P12" s="5" t="n">
        <v>44006.0</v>
      </c>
      <c r="Q12" s="11" t="n">
        <f si="2" t="shared"/>
        <v>5081.0</v>
      </c>
      <c r="R12" s="6" t="n">
        <f si="0" t="shared"/>
        <v>8.660893524896673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206.0</v>
      </c>
      <c r="E13" s="5" t="n">
        <v>1021.0</v>
      </c>
      <c r="F13" s="5" t="n">
        <v>1391.0</v>
      </c>
      <c r="G13" s="5" t="n">
        <v>1015.0</v>
      </c>
      <c r="H13" s="5" t="n">
        <v>722.0</v>
      </c>
      <c r="I13" s="5" t="n">
        <v>380.0</v>
      </c>
      <c r="J13" s="5" t="n">
        <v>218.0</v>
      </c>
      <c r="K13" s="5" t="n">
        <v>180.0</v>
      </c>
      <c r="L13" s="5" t="n">
        <v>159.0</v>
      </c>
      <c r="M13" s="5" t="n">
        <v>2842.0</v>
      </c>
      <c r="N13" s="11" t="n">
        <f si="1" t="shared"/>
        <v>8134.0</v>
      </c>
      <c r="O13" s="5" t="n">
        <v>1837864.0</v>
      </c>
      <c r="P13" s="5" t="n">
        <v>44407.0</v>
      </c>
      <c r="Q13" s="11" t="n">
        <f si="2" t="shared"/>
        <v>5292.0</v>
      </c>
      <c r="R13" s="6" t="n">
        <f si="0" t="shared"/>
        <v>8.391345427059713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32.0</v>
      </c>
      <c r="E14" s="5" t="n">
        <v>137.0</v>
      </c>
      <c r="F14" s="5" t="n">
        <v>286.0</v>
      </c>
      <c r="G14" s="5" t="n">
        <v>334.0</v>
      </c>
      <c r="H14" s="5" t="n">
        <v>763.0</v>
      </c>
      <c r="I14" s="5" t="n">
        <v>416.0</v>
      </c>
      <c r="J14" s="5" t="n">
        <v>371.0</v>
      </c>
      <c r="K14" s="5" t="n">
        <v>386.0</v>
      </c>
      <c r="L14" s="5" t="n">
        <v>652.0</v>
      </c>
      <c r="M14" s="5" t="n">
        <v>4394.0</v>
      </c>
      <c r="N14" s="11" t="n">
        <f si="1" t="shared"/>
        <v>7771.0</v>
      </c>
      <c r="O14" s="5" t="n">
        <v>3209167.0</v>
      </c>
      <c r="P14" s="5" t="n">
        <v>91775.0</v>
      </c>
      <c r="Q14" s="11" t="n">
        <f si="2" t="shared"/>
        <v>3377.0</v>
      </c>
      <c r="R14" s="6" t="n">
        <f si="0" t="shared"/>
        <v>27.1764880071069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51.0</v>
      </c>
      <c r="E15" s="5" t="n">
        <f ref="E15:M15" si="3" t="shared">E16-E9-E10-E11-E12-E13-E14</f>
        <v>73.0</v>
      </c>
      <c r="F15" s="5" t="n">
        <f si="3" t="shared"/>
        <v>81.0</v>
      </c>
      <c r="G15" s="5" t="n">
        <f si="3" t="shared"/>
        <v>82.0</v>
      </c>
      <c r="H15" s="5" t="n">
        <f si="3" t="shared"/>
        <v>183.0</v>
      </c>
      <c r="I15" s="5" t="n">
        <f si="3" t="shared"/>
        <v>138.0</v>
      </c>
      <c r="J15" s="5" t="n">
        <f si="3" t="shared"/>
        <v>246.0</v>
      </c>
      <c r="K15" s="5" t="n">
        <f si="3" t="shared"/>
        <v>43.0</v>
      </c>
      <c r="L15" s="5" t="n">
        <f si="3" t="shared"/>
        <v>39.0</v>
      </c>
      <c r="M15" s="5" t="n">
        <f si="3" t="shared"/>
        <v>90.0</v>
      </c>
      <c r="N15" s="5" t="n">
        <f ref="N15" si="4" t="shared">N16-N9-N10-N11-N12-N13-N14</f>
        <v>1026.0</v>
      </c>
      <c r="O15" s="5" t="n">
        <f>O16-O9-O10-O11-O12-O13-O14</f>
        <v>55867.0</v>
      </c>
      <c r="P15" s="5" t="n">
        <f>P16-P9-P10-P11-P12-P13-P14</f>
        <v>14468.0</v>
      </c>
      <c r="Q15" s="11" t="n">
        <f si="2" t="shared"/>
        <v>936.0</v>
      </c>
      <c r="R15" s="6" t="n">
        <f si="0" t="shared"/>
        <v>15.457264957264957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2725.0</v>
      </c>
      <c r="E16" s="5" t="n">
        <v>5617.0</v>
      </c>
      <c r="F16" s="5" t="n">
        <v>9764.0</v>
      </c>
      <c r="G16" s="5" t="n">
        <v>12221.0</v>
      </c>
      <c r="H16" s="5" t="n">
        <v>42909.0</v>
      </c>
      <c r="I16" s="5" t="n">
        <v>19995.0</v>
      </c>
      <c r="J16" s="5" t="n">
        <v>3639.0</v>
      </c>
      <c r="K16" s="5" t="n">
        <v>1568.0</v>
      </c>
      <c r="L16" s="5" t="n">
        <v>1533.0</v>
      </c>
      <c r="M16" s="5" t="n">
        <v>17993.0</v>
      </c>
      <c r="N16" s="11" t="n">
        <f ref="N16:N48" si="5" t="shared">SUM(D16:M16)</f>
        <v>117964.0</v>
      </c>
      <c r="O16" s="5" t="n">
        <v>1.4230592E7</v>
      </c>
      <c r="P16" s="5" t="n">
        <v>818688.0</v>
      </c>
      <c r="Q16" s="11" t="n">
        <f si="2" t="shared"/>
        <v>99971.0</v>
      </c>
      <c r="R16" s="6" t="n">
        <f si="0" t="shared"/>
        <v>8.189254883916336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17.0</v>
      </c>
      <c r="E17" s="5" t="n">
        <f ref="E17:M17" si="6" t="shared">E18-E16-E3-E4-E5-E6-E7-E8</f>
        <v>38.0</v>
      </c>
      <c r="F17" s="5" t="n">
        <f si="6" t="shared"/>
        <v>46.0</v>
      </c>
      <c r="G17" s="5" t="n">
        <f si="6" t="shared"/>
        <v>96.0</v>
      </c>
      <c r="H17" s="5" t="n">
        <f si="6" t="shared"/>
        <v>150.0</v>
      </c>
      <c r="I17" s="5" t="n">
        <f si="6" t="shared"/>
        <v>133.0</v>
      </c>
      <c r="J17" s="5" t="n">
        <f si="6" t="shared"/>
        <v>54.0</v>
      </c>
      <c r="K17" s="5" t="n">
        <f si="6" t="shared"/>
        <v>109.0</v>
      </c>
      <c r="L17" s="5" t="n">
        <f si="6" t="shared"/>
        <v>24.0</v>
      </c>
      <c r="M17" s="5" t="n">
        <f si="6" t="shared"/>
        <v>125.0</v>
      </c>
      <c r="N17" s="11" t="n">
        <f si="5" t="shared"/>
        <v>792.0</v>
      </c>
      <c r="O17" s="5" t="n">
        <f>O18-O16-O3-O4-O5-O6-O7-O8</f>
        <v>119765.0</v>
      </c>
      <c r="P17" s="5" t="n">
        <f>P18-P16-P3-P4-P5-P6-P7-P8</f>
        <v>11528.0</v>
      </c>
      <c r="Q17" s="11" t="n">
        <f si="2" t="shared"/>
        <v>667.0</v>
      </c>
      <c r="R17" s="6" t="n">
        <f si="0" t="shared"/>
        <v>17.28335832083958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26317.0</v>
      </c>
      <c r="E18" s="5" t="n">
        <v>95940.0</v>
      </c>
      <c r="F18" s="5" t="n">
        <v>135762.0</v>
      </c>
      <c r="G18" s="5" t="n">
        <v>80469.0</v>
      </c>
      <c r="H18" s="5" t="n">
        <v>315780.0</v>
      </c>
      <c r="I18" s="5" t="n">
        <v>59682.0</v>
      </c>
      <c r="J18" s="5" t="n">
        <v>9313.0</v>
      </c>
      <c r="K18" s="5" t="n">
        <v>4824.0</v>
      </c>
      <c r="L18" s="5" t="n">
        <v>4558.0</v>
      </c>
      <c r="M18" s="5" t="n">
        <v>34871.0</v>
      </c>
      <c r="N18" s="11" t="n">
        <f si="5" t="shared"/>
        <v>767516.0</v>
      </c>
      <c r="O18" s="5" t="n">
        <v>1.8346875E7</v>
      </c>
      <c r="P18" s="5" t="n">
        <v>4350943.0</v>
      </c>
      <c r="Q18" s="11" t="n">
        <f si="2" t="shared"/>
        <v>732645.0</v>
      </c>
      <c r="R18" s="6" t="n">
        <f si="0" t="shared"/>
        <v>5.9386783503606795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810.0</v>
      </c>
      <c r="E19" s="5" t="n">
        <v>909.0</v>
      </c>
      <c r="F19" s="5" t="n">
        <v>1638.0</v>
      </c>
      <c r="G19" s="5" t="n">
        <v>1135.0</v>
      </c>
      <c r="H19" s="5" t="n">
        <v>2137.0</v>
      </c>
      <c r="I19" s="5" t="n">
        <v>1336.0</v>
      </c>
      <c r="J19" s="5" t="n">
        <v>486.0</v>
      </c>
      <c r="K19" s="5" t="n">
        <v>222.0</v>
      </c>
      <c r="L19" s="5" t="n">
        <v>153.0</v>
      </c>
      <c r="M19" s="5" t="n">
        <v>150.0</v>
      </c>
      <c r="N19" s="11" t="n">
        <f si="5" t="shared"/>
        <v>8976.0</v>
      </c>
      <c r="O19" s="5" t="n">
        <v>105320.0</v>
      </c>
      <c r="P19" s="5" t="n">
        <v>70856.0</v>
      </c>
      <c r="Q19" s="11" t="n">
        <f si="2" t="shared"/>
        <v>8826.0</v>
      </c>
      <c r="R19" s="6" t="n">
        <f si="0" t="shared"/>
        <v>8.028098799002946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3725.0</v>
      </c>
      <c r="E20" s="5" t="n">
        <v>4096.0</v>
      </c>
      <c r="F20" s="5" t="n">
        <v>4894.0</v>
      </c>
      <c r="G20" s="5" t="n">
        <v>3822.0</v>
      </c>
      <c r="H20" s="5" t="n">
        <v>8738.0</v>
      </c>
      <c r="I20" s="5" t="n">
        <v>8317.0</v>
      </c>
      <c r="J20" s="5" t="n">
        <v>3367.0</v>
      </c>
      <c r="K20" s="5" t="n">
        <v>1375.0</v>
      </c>
      <c r="L20" s="5" t="n">
        <v>923.0</v>
      </c>
      <c r="M20" s="5" t="n">
        <v>806.0</v>
      </c>
      <c r="N20" s="11" t="n">
        <f si="5" t="shared"/>
        <v>40063.0</v>
      </c>
      <c r="O20" s="5" t="n">
        <v>548391.0</v>
      </c>
      <c r="P20" s="5" t="n">
        <v>384302.0</v>
      </c>
      <c r="Q20" s="11" t="n">
        <f si="2" t="shared"/>
        <v>39257.0</v>
      </c>
      <c r="R20" s="6" t="n">
        <f si="0" t="shared"/>
        <v>9.789387879868558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46.0</v>
      </c>
      <c r="E21" s="5" t="n">
        <v>30.0</v>
      </c>
      <c r="F21" s="5" t="n">
        <v>22.0</v>
      </c>
      <c r="G21" s="5" t="n">
        <v>37.0</v>
      </c>
      <c r="H21" s="5" t="n">
        <v>45.0</v>
      </c>
      <c r="I21" s="5" t="n">
        <v>61.0</v>
      </c>
      <c r="J21" s="5" t="n">
        <v>9.0</v>
      </c>
      <c r="K21" s="5" t="n">
        <v>8.0</v>
      </c>
      <c r="L21" s="5" t="n">
        <v>8.0</v>
      </c>
      <c r="M21" s="5" t="n">
        <v>16.0</v>
      </c>
      <c r="N21" s="11" t="n">
        <f si="5" t="shared"/>
        <v>282.0</v>
      </c>
      <c r="O21" s="5" t="n">
        <v>6730.0</v>
      </c>
      <c r="P21" s="5" t="n">
        <v>2401.0</v>
      </c>
      <c r="Q21" s="11" t="n">
        <f si="2" t="shared"/>
        <v>266.0</v>
      </c>
      <c r="R21" s="6" t="n">
        <f si="0" t="shared"/>
        <v>9.026315789473685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31.0</v>
      </c>
      <c r="E22" s="5" t="n">
        <v>30.0</v>
      </c>
      <c r="F22" s="5" t="n">
        <v>35.0</v>
      </c>
      <c r="G22" s="5" t="n">
        <v>33.0</v>
      </c>
      <c r="H22" s="5" t="n">
        <v>61.0</v>
      </c>
      <c r="I22" s="5" t="n">
        <v>41.0</v>
      </c>
      <c r="J22" s="5" t="n">
        <v>12.0</v>
      </c>
      <c r="K22" s="5" t="n">
        <v>16.0</v>
      </c>
      <c r="L22" s="5" t="n">
        <v>6.0</v>
      </c>
      <c r="M22" s="5" t="n">
        <v>12.0</v>
      </c>
      <c r="N22" s="11" t="n">
        <f si="5" t="shared"/>
        <v>277.0</v>
      </c>
      <c r="O22" s="5" t="n">
        <v>9991.0</v>
      </c>
      <c r="P22" s="5" t="n">
        <v>2537.0</v>
      </c>
      <c r="Q22" s="11" t="n">
        <f si="2" t="shared"/>
        <v>265.0</v>
      </c>
      <c r="R22" s="6" t="n">
        <f si="0" t="shared"/>
        <v>9.573584905660377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4.0</v>
      </c>
      <c r="E23" s="5" t="n">
        <v>10.0</v>
      </c>
      <c r="F23" s="5" t="n">
        <v>8.0</v>
      </c>
      <c r="G23" s="5" t="n">
        <v>4.0</v>
      </c>
      <c r="H23" s="5" t="n">
        <v>11.0</v>
      </c>
      <c r="I23" s="5" t="n">
        <v>10.0</v>
      </c>
      <c r="J23" s="5" t="n">
        <v>39.0</v>
      </c>
      <c r="K23" s="5" t="n">
        <v>4.0</v>
      </c>
      <c r="L23" s="5" t="n">
        <v>3.0</v>
      </c>
      <c r="M23" s="5" t="n">
        <v>3.0</v>
      </c>
      <c r="N23" s="11" t="n">
        <f si="5" t="shared"/>
        <v>96.0</v>
      </c>
      <c r="O23" s="5" t="n">
        <v>1934.0</v>
      </c>
      <c r="P23" s="5" t="n">
        <v>1402.0</v>
      </c>
      <c r="Q23" s="11" t="n">
        <f si="2" t="shared"/>
        <v>93.0</v>
      </c>
      <c r="R23" s="6" t="n">
        <f si="0" t="shared"/>
        <v>15.075268817204302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28.0</v>
      </c>
      <c r="E24" s="5" t="n">
        <f ref="E24:M24" si="7" t="shared">E25-E19-E20-E21-E22-E23</f>
        <v>55.0</v>
      </c>
      <c r="F24" s="5" t="n">
        <f si="7" t="shared"/>
        <v>79.0</v>
      </c>
      <c r="G24" s="5" t="n">
        <f si="7" t="shared"/>
        <v>75.0</v>
      </c>
      <c r="H24" s="5" t="n">
        <f si="7" t="shared"/>
        <v>131.0</v>
      </c>
      <c r="I24" s="5" t="n">
        <f si="7" t="shared"/>
        <v>146.0</v>
      </c>
      <c r="J24" s="5" t="n">
        <f si="7" t="shared"/>
        <v>79.0</v>
      </c>
      <c r="K24" s="5" t="n">
        <f si="7" t="shared"/>
        <v>35.0</v>
      </c>
      <c r="L24" s="5" t="n">
        <f si="7" t="shared"/>
        <v>32.0</v>
      </c>
      <c r="M24" s="5" t="n">
        <f si="7" t="shared"/>
        <v>73.0</v>
      </c>
      <c r="N24" s="11" t="n">
        <f si="5" t="shared"/>
        <v>733.0</v>
      </c>
      <c r="O24" s="5" t="n">
        <f>O25-O19-O20-O21-O22-O23</f>
        <v>33076.0</v>
      </c>
      <c r="P24" s="5" t="n">
        <f>P25-P19-P20-P21-P22-P23</f>
        <v>8858.0</v>
      </c>
      <c r="Q24" s="11" t="n">
        <f si="2" t="shared"/>
        <v>660.0</v>
      </c>
      <c r="R24" s="6" t="n">
        <f si="0" t="shared"/>
        <v>13.421212121212122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4644.0</v>
      </c>
      <c r="E25" s="5" t="n">
        <v>5130.0</v>
      </c>
      <c r="F25" s="5" t="n">
        <v>6676.0</v>
      </c>
      <c r="G25" s="5" t="n">
        <v>5106.0</v>
      </c>
      <c r="H25" s="5" t="n">
        <v>11123.0</v>
      </c>
      <c r="I25" s="5" t="n">
        <v>9911.0</v>
      </c>
      <c r="J25" s="5" t="n">
        <v>3992.0</v>
      </c>
      <c r="K25" s="5" t="n">
        <v>1660.0</v>
      </c>
      <c r="L25" s="5" t="n">
        <v>1125.0</v>
      </c>
      <c r="M25" s="5" t="n">
        <v>1060.0</v>
      </c>
      <c r="N25" s="11" t="n">
        <f si="5" t="shared"/>
        <v>50427.0</v>
      </c>
      <c r="O25" s="5" t="n">
        <v>705442.0</v>
      </c>
      <c r="P25" s="5" t="n">
        <v>470356.0</v>
      </c>
      <c r="Q25" s="11" t="n">
        <f si="2" t="shared"/>
        <v>49367.0</v>
      </c>
      <c r="R25" s="6" t="n">
        <f si="0" t="shared"/>
        <v>9.527741203638058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56.0</v>
      </c>
      <c r="E26" s="5" t="n">
        <v>69.0</v>
      </c>
      <c r="F26" s="5" t="n">
        <v>68.0</v>
      </c>
      <c r="G26" s="5" t="n">
        <v>53.0</v>
      </c>
      <c r="H26" s="5" t="n">
        <v>123.0</v>
      </c>
      <c r="I26" s="5" t="n">
        <v>110.0</v>
      </c>
      <c r="J26" s="5" t="n">
        <v>43.0</v>
      </c>
      <c r="K26" s="5" t="n">
        <v>38.0</v>
      </c>
      <c r="L26" s="5" t="n">
        <v>15.0</v>
      </c>
      <c r="M26" s="5" t="n">
        <v>12.0</v>
      </c>
      <c r="N26" s="11" t="n">
        <f si="5" t="shared"/>
        <v>587.0</v>
      </c>
      <c r="O26" s="5" t="n">
        <v>8101.0</v>
      </c>
      <c r="P26" s="5" t="n">
        <v>6107.0</v>
      </c>
      <c r="Q26" s="11" t="n">
        <f si="2" t="shared"/>
        <v>575.0</v>
      </c>
      <c r="R26" s="6" t="n">
        <f si="0" t="shared"/>
        <v>10.620869565217392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286.0</v>
      </c>
      <c r="E27" s="5" t="n">
        <v>527.0</v>
      </c>
      <c r="F27" s="5" t="n">
        <v>456.0</v>
      </c>
      <c r="G27" s="5" t="n">
        <v>258.0</v>
      </c>
      <c r="H27" s="5" t="n">
        <v>521.0</v>
      </c>
      <c r="I27" s="5" t="n">
        <v>651.0</v>
      </c>
      <c r="J27" s="5" t="n">
        <v>300.0</v>
      </c>
      <c r="K27" s="5" t="n">
        <v>143.0</v>
      </c>
      <c r="L27" s="5" t="n">
        <v>204.0</v>
      </c>
      <c r="M27" s="5" t="n">
        <v>97.0</v>
      </c>
      <c r="N27" s="11" t="n">
        <f si="5" t="shared"/>
        <v>3443.0</v>
      </c>
      <c r="O27" s="5" t="n">
        <v>61453.0</v>
      </c>
      <c r="P27" s="5" t="n">
        <v>42562.0</v>
      </c>
      <c r="Q27" s="11" t="n">
        <f si="2" t="shared"/>
        <v>3346.0</v>
      </c>
      <c r="R27" s="6" t="n">
        <f si="0" t="shared"/>
        <v>12.720263000597729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571.0</v>
      </c>
      <c r="E28" s="5" t="n">
        <v>689.0</v>
      </c>
      <c r="F28" s="5" t="n">
        <v>713.0</v>
      </c>
      <c r="G28" s="5" t="n">
        <v>610.0</v>
      </c>
      <c r="H28" s="5" t="n">
        <v>883.0</v>
      </c>
      <c r="I28" s="5" t="n">
        <v>877.0</v>
      </c>
      <c r="J28" s="5" t="n">
        <v>354.0</v>
      </c>
      <c r="K28" s="5" t="n">
        <v>177.0</v>
      </c>
      <c r="L28" s="5" t="n">
        <v>140.0</v>
      </c>
      <c r="M28" s="5" t="n">
        <v>60.0</v>
      </c>
      <c r="N28" s="11" t="n">
        <f si="5" t="shared"/>
        <v>5074.0</v>
      </c>
      <c r="O28" s="5" t="n">
        <v>56955.0</v>
      </c>
      <c r="P28" s="5" t="n">
        <v>46726.0</v>
      </c>
      <c r="Q28" s="11" t="n">
        <f si="2" t="shared"/>
        <v>5014.0</v>
      </c>
      <c r="R28" s="6" t="n">
        <f si="0" t="shared"/>
        <v>9.319106501794973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188.0</v>
      </c>
      <c r="E29" s="5" t="n">
        <v>303.0</v>
      </c>
      <c r="F29" s="5" t="n">
        <v>288.0</v>
      </c>
      <c r="G29" s="5" t="n">
        <v>204.0</v>
      </c>
      <c r="H29" s="5" t="n">
        <v>286.0</v>
      </c>
      <c r="I29" s="5" t="n">
        <v>181.0</v>
      </c>
      <c r="J29" s="5" t="n">
        <v>64.0</v>
      </c>
      <c r="K29" s="5" t="n">
        <v>46.0</v>
      </c>
      <c r="L29" s="5" t="n">
        <v>47.0</v>
      </c>
      <c r="M29" s="5" t="n">
        <v>15.0</v>
      </c>
      <c r="N29" s="11" t="n">
        <f si="5" t="shared"/>
        <v>1622.0</v>
      </c>
      <c r="O29" s="5" t="n">
        <v>16717.0</v>
      </c>
      <c r="P29" s="5" t="n">
        <v>13305.0</v>
      </c>
      <c r="Q29" s="11" t="n">
        <f si="2" t="shared"/>
        <v>1607.0</v>
      </c>
      <c r="R29" s="6" t="n">
        <f si="0" t="shared"/>
        <v>8.27940261356565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162.0</v>
      </c>
      <c r="E30" s="5" t="n">
        <v>205.0</v>
      </c>
      <c r="F30" s="5" t="n">
        <v>210.0</v>
      </c>
      <c r="G30" s="5" t="n">
        <v>196.0</v>
      </c>
      <c r="H30" s="5" t="n">
        <v>338.0</v>
      </c>
      <c r="I30" s="5" t="n">
        <v>294.0</v>
      </c>
      <c r="J30" s="5" t="n">
        <v>151.0</v>
      </c>
      <c r="K30" s="5" t="n">
        <v>38.0</v>
      </c>
      <c r="L30" s="5" t="n">
        <v>55.0</v>
      </c>
      <c r="M30" s="5" t="n">
        <v>24.0</v>
      </c>
      <c r="N30" s="11" t="n">
        <f si="5" t="shared"/>
        <v>1673.0</v>
      </c>
      <c r="O30" s="5" t="n">
        <v>22243.0</v>
      </c>
      <c r="P30" s="5" t="n">
        <v>16206.0</v>
      </c>
      <c r="Q30" s="11" t="n">
        <f si="2" t="shared"/>
        <v>1649.0</v>
      </c>
      <c r="R30" s="6" t="n">
        <f si="0" t="shared"/>
        <v>9.827774408732566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76.0</v>
      </c>
      <c r="E31" s="5" t="n">
        <v>134.0</v>
      </c>
      <c r="F31" s="5" t="n">
        <v>164.0</v>
      </c>
      <c r="G31" s="5" t="n">
        <v>92.0</v>
      </c>
      <c r="H31" s="5" t="n">
        <v>133.0</v>
      </c>
      <c r="I31" s="5" t="n">
        <v>170.0</v>
      </c>
      <c r="J31" s="5" t="n">
        <v>69.0</v>
      </c>
      <c r="K31" s="5" t="n">
        <v>24.0</v>
      </c>
      <c r="L31" s="5" t="n">
        <v>21.0</v>
      </c>
      <c r="M31" s="5" t="n">
        <v>9.0</v>
      </c>
      <c r="N31" s="11" t="n">
        <f si="5" t="shared"/>
        <v>892.0</v>
      </c>
      <c r="O31" s="5" t="n">
        <v>9397.0</v>
      </c>
      <c r="P31" s="5" t="n">
        <v>7892.0</v>
      </c>
      <c r="Q31" s="11" t="n">
        <f si="2" t="shared"/>
        <v>883.0</v>
      </c>
      <c r="R31" s="6" t="n">
        <f si="0" t="shared"/>
        <v>8.937712344280861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86.0</v>
      </c>
      <c r="E32" s="5" t="n">
        <v>129.0</v>
      </c>
      <c r="F32" s="5" t="n">
        <v>126.0</v>
      </c>
      <c r="G32" s="5" t="n">
        <v>69.0</v>
      </c>
      <c r="H32" s="5" t="n">
        <v>137.0</v>
      </c>
      <c r="I32" s="5" t="n">
        <v>98.0</v>
      </c>
      <c r="J32" s="5" t="n">
        <v>41.0</v>
      </c>
      <c r="K32" s="5" t="n">
        <v>37.0</v>
      </c>
      <c r="L32" s="5" t="n">
        <v>33.0</v>
      </c>
      <c r="M32" s="5" t="n">
        <v>15.0</v>
      </c>
      <c r="N32" s="11" t="n">
        <f si="5" t="shared"/>
        <v>771.0</v>
      </c>
      <c r="O32" s="5" t="n">
        <v>10569.0</v>
      </c>
      <c r="P32" s="5" t="n">
        <v>7910.0</v>
      </c>
      <c r="Q32" s="11" t="n">
        <f si="2" t="shared"/>
        <v>756.0</v>
      </c>
      <c r="R32" s="6" t="n">
        <f si="0" t="shared"/>
        <v>10.462962962962964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653.0</v>
      </c>
      <c r="E33" s="5" t="n">
        <v>838.0</v>
      </c>
      <c r="F33" s="5" t="n">
        <v>937.0</v>
      </c>
      <c r="G33" s="5" t="n">
        <v>675.0</v>
      </c>
      <c r="H33" s="5" t="n">
        <v>889.0</v>
      </c>
      <c r="I33" s="5" t="n">
        <v>644.0</v>
      </c>
      <c r="J33" s="5" t="n">
        <v>255.0</v>
      </c>
      <c r="K33" s="5" t="n">
        <v>144.0</v>
      </c>
      <c r="L33" s="5" t="n">
        <v>133.0</v>
      </c>
      <c r="M33" s="5" t="n">
        <v>116.0</v>
      </c>
      <c r="N33" s="11" t="n">
        <f si="5" t="shared"/>
        <v>5284.0</v>
      </c>
      <c r="O33" s="5" t="n">
        <v>63683.0</v>
      </c>
      <c r="P33" s="5" t="n">
        <v>42057.0</v>
      </c>
      <c r="Q33" s="11" t="n">
        <f si="2" t="shared"/>
        <v>5168.0</v>
      </c>
      <c r="R33" s="6" t="n">
        <f si="0" t="shared"/>
        <v>8.13796439628483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53.0</v>
      </c>
      <c r="E34" s="5" t="n">
        <v>83.0</v>
      </c>
      <c r="F34" s="5" t="n">
        <v>77.0</v>
      </c>
      <c r="G34" s="5" t="n">
        <v>55.0</v>
      </c>
      <c r="H34" s="5" t="n">
        <v>100.0</v>
      </c>
      <c r="I34" s="5" t="n">
        <v>122.0</v>
      </c>
      <c r="J34" s="5" t="n">
        <v>60.0</v>
      </c>
      <c r="K34" s="5" t="n">
        <v>14.0</v>
      </c>
      <c r="L34" s="5" t="n">
        <v>15.0</v>
      </c>
      <c r="M34" s="5" t="n">
        <v>4.0</v>
      </c>
      <c r="N34" s="11" t="n">
        <f si="5" t="shared"/>
        <v>583.0</v>
      </c>
      <c r="O34" s="5" t="n">
        <v>5997.0</v>
      </c>
      <c r="P34" s="5" t="n">
        <v>5481.0</v>
      </c>
      <c r="Q34" s="11" t="n">
        <f si="2" t="shared"/>
        <v>579.0</v>
      </c>
      <c r="R34" s="6" t="n">
        <f si="0" t="shared"/>
        <v>9.466321243523316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27.0</v>
      </c>
      <c r="E35" s="5" t="n">
        <v>20.0</v>
      </c>
      <c r="F35" s="5" t="n">
        <v>15.0</v>
      </c>
      <c r="G35" s="5" t="n">
        <v>10.0</v>
      </c>
      <c r="H35" s="5" t="n">
        <v>22.0</v>
      </c>
      <c r="I35" s="5" t="n">
        <v>9.0</v>
      </c>
      <c r="J35" s="5" t="n">
        <v>5.0</v>
      </c>
      <c r="K35" s="5" t="n">
        <v>3.0</v>
      </c>
      <c r="L35" s="5" t="n">
        <v>4.0</v>
      </c>
      <c r="M35" s="5" t="n">
        <v>3.0</v>
      </c>
      <c r="N35" s="11" t="n">
        <f si="5" t="shared"/>
        <v>118.0</v>
      </c>
      <c r="O35" s="5" t="n">
        <v>1416.0</v>
      </c>
      <c r="P35" s="5" t="n">
        <v>900.0</v>
      </c>
      <c r="Q35" s="11" t="n">
        <f si="2" t="shared"/>
        <v>115.0</v>
      </c>
      <c r="R35" s="6" t="n">
        <f si="0" t="shared"/>
        <v>7.826086956521739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91.0</v>
      </c>
      <c r="E36" s="5" t="n">
        <v>107.0</v>
      </c>
      <c r="F36" s="5" t="n">
        <v>128.0</v>
      </c>
      <c r="G36" s="5" t="n">
        <v>85.0</v>
      </c>
      <c r="H36" s="5" t="n">
        <v>139.0</v>
      </c>
      <c r="I36" s="5" t="n">
        <v>141.0</v>
      </c>
      <c r="J36" s="5" t="n">
        <v>51.0</v>
      </c>
      <c r="K36" s="5" t="n">
        <v>28.0</v>
      </c>
      <c r="L36" s="5" t="n">
        <v>40.0</v>
      </c>
      <c r="M36" s="5" t="n">
        <v>12.0</v>
      </c>
      <c r="N36" s="11" t="n">
        <f si="5" t="shared"/>
        <v>822.0</v>
      </c>
      <c r="O36" s="5" t="n">
        <v>10896.0</v>
      </c>
      <c r="P36" s="5" t="n">
        <v>8746.0</v>
      </c>
      <c r="Q36" s="11" t="n">
        <f si="2" t="shared"/>
        <v>810.0</v>
      </c>
      <c r="R36" s="6" t="n">
        <f si="0" t="shared"/>
        <v>10.797530864197531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58.0</v>
      </c>
      <c r="E37" s="5" t="n">
        <v>60.0</v>
      </c>
      <c r="F37" s="5" t="n">
        <v>86.0</v>
      </c>
      <c r="G37" s="5" t="n">
        <v>101.0</v>
      </c>
      <c r="H37" s="5" t="n">
        <v>245.0</v>
      </c>
      <c r="I37" s="5" t="n">
        <v>129.0</v>
      </c>
      <c r="J37" s="5" t="n">
        <v>46.0</v>
      </c>
      <c r="K37" s="5" t="n">
        <v>10.0</v>
      </c>
      <c r="L37" s="5" t="n">
        <v>25.0</v>
      </c>
      <c r="M37" s="5" t="n">
        <v>20.0</v>
      </c>
      <c r="N37" s="11" t="n">
        <f si="5" t="shared"/>
        <v>780.0</v>
      </c>
      <c r="O37" s="5" t="n">
        <v>11318.0</v>
      </c>
      <c r="P37" s="5" t="n">
        <v>6956.0</v>
      </c>
      <c r="Q37" s="11" t="n">
        <f si="2" t="shared"/>
        <v>760.0</v>
      </c>
      <c r="R37" s="6" t="n">
        <f si="0" t="shared"/>
        <v>9.152631578947368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409.0</v>
      </c>
      <c r="E38" s="5" t="n">
        <f ref="E38:M38" si="8" t="shared">E39-E26-E27-E28-E29-E30-E31-E32-E33-E34-E35-E36-E37</f>
        <v>380.0</v>
      </c>
      <c r="F38" s="5" t="n">
        <f si="8" t="shared"/>
        <v>622.0</v>
      </c>
      <c r="G38" s="5" t="n">
        <f si="8" t="shared"/>
        <v>392.0</v>
      </c>
      <c r="H38" s="5" t="n">
        <f si="8" t="shared"/>
        <v>631.0</v>
      </c>
      <c r="I38" s="5" t="n">
        <f si="8" t="shared"/>
        <v>466.0</v>
      </c>
      <c r="J38" s="5" t="n">
        <f si="8" t="shared"/>
        <v>210.0</v>
      </c>
      <c r="K38" s="5" t="n">
        <f si="8" t="shared"/>
        <v>91.0</v>
      </c>
      <c r="L38" s="5" t="n">
        <f si="8" t="shared"/>
        <v>133.0</v>
      </c>
      <c r="M38" s="5" t="n">
        <f si="8" t="shared"/>
        <v>77.0</v>
      </c>
      <c r="N38" s="11" t="n">
        <f si="5" t="shared"/>
        <v>3411.0</v>
      </c>
      <c r="O38" s="5" t="n">
        <f>O39-O26-O27-O28-O29-O30-O31-O32-O33-O34-O35-O36-O37</f>
        <v>48491.0</v>
      </c>
      <c r="P38" s="5" t="n">
        <f>P39-P26-P27-P28-P29-P30-P31-P32-P33-P34-P35-P36-P37</f>
        <v>32067.0</v>
      </c>
      <c r="Q38" s="11" t="n">
        <f si="2" t="shared"/>
        <v>3334.0</v>
      </c>
      <c r="R38" s="6" t="n">
        <f si="0" t="shared"/>
        <v>9.618176364727054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2716.0</v>
      </c>
      <c r="E39" s="5" t="n">
        <v>3544.0</v>
      </c>
      <c r="F39" s="5" t="n">
        <v>3890.0</v>
      </c>
      <c r="G39" s="5" t="n">
        <v>2800.0</v>
      </c>
      <c r="H39" s="5" t="n">
        <v>4447.0</v>
      </c>
      <c r="I39" s="5" t="n">
        <v>3892.0</v>
      </c>
      <c r="J39" s="5" t="n">
        <v>1649.0</v>
      </c>
      <c r="K39" s="5" t="n">
        <v>793.0</v>
      </c>
      <c r="L39" s="5" t="n">
        <v>865.0</v>
      </c>
      <c r="M39" s="5" t="n">
        <v>464.0</v>
      </c>
      <c r="N39" s="11" t="n">
        <f si="5" t="shared"/>
        <v>25060.0</v>
      </c>
      <c r="O39" s="5" t="n">
        <v>327236.0</v>
      </c>
      <c r="P39" s="5" t="n">
        <v>236915.0</v>
      </c>
      <c r="Q39" s="11" t="n">
        <f si="2" t="shared"/>
        <v>24596.0</v>
      </c>
      <c r="R39" s="6" t="n">
        <f si="0" t="shared"/>
        <v>9.632257277606115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469.0</v>
      </c>
      <c r="E40" s="5" t="n">
        <v>621.0</v>
      </c>
      <c r="F40" s="5" t="n">
        <v>825.0</v>
      </c>
      <c r="G40" s="5" t="n">
        <v>689.0</v>
      </c>
      <c r="H40" s="5" t="n">
        <v>1494.0</v>
      </c>
      <c r="I40" s="5" t="n">
        <v>1144.0</v>
      </c>
      <c r="J40" s="5" t="n">
        <v>467.0</v>
      </c>
      <c r="K40" s="5" t="n">
        <v>86.0</v>
      </c>
      <c r="L40" s="5" t="n">
        <v>45.0</v>
      </c>
      <c r="M40" s="5" t="n">
        <v>86.0</v>
      </c>
      <c r="N40" s="11" t="n">
        <f si="5" t="shared"/>
        <v>5926.0</v>
      </c>
      <c r="O40" s="5" t="n">
        <v>62629.0</v>
      </c>
      <c r="P40" s="5" t="n">
        <v>45455.0</v>
      </c>
      <c r="Q40" s="11" t="n">
        <f si="2" t="shared"/>
        <v>5840.0</v>
      </c>
      <c r="R40" s="6" t="n">
        <f si="0" t="shared"/>
        <v>7.783390410958904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51.0</v>
      </c>
      <c r="E41" s="5" t="n">
        <v>130.0</v>
      </c>
      <c r="F41" s="5" t="n">
        <v>122.0</v>
      </c>
      <c r="G41" s="5" t="n">
        <v>87.0</v>
      </c>
      <c r="H41" s="5" t="n">
        <v>180.0</v>
      </c>
      <c r="I41" s="5" t="n">
        <v>206.0</v>
      </c>
      <c r="J41" s="5" t="n">
        <v>83.0</v>
      </c>
      <c r="K41" s="5" t="n">
        <v>40.0</v>
      </c>
      <c r="L41" s="5" t="n">
        <v>21.0</v>
      </c>
      <c r="M41" s="5" t="n">
        <v>28.0</v>
      </c>
      <c r="N41" s="11" t="n">
        <f si="5" t="shared"/>
        <v>948.0</v>
      </c>
      <c r="O41" s="5" t="n">
        <v>15640.0</v>
      </c>
      <c r="P41" s="5" t="n">
        <v>9302.0</v>
      </c>
      <c r="Q41" s="11" t="n">
        <f si="2" t="shared"/>
        <v>920.0</v>
      </c>
      <c r="R41" s="6" t="n">
        <f si="0" t="shared"/>
        <v>10.110869565217392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1.0</v>
      </c>
      <c r="E42" s="5" t="n">
        <f ref="E42:M42" si="9" t="shared">E43-E40-E41</f>
        <v>6.0</v>
      </c>
      <c r="F42" s="5" t="n">
        <f si="9" t="shared"/>
        <v>6.0</v>
      </c>
      <c r="G42" s="5" t="n">
        <f si="9" t="shared"/>
        <v>16.0</v>
      </c>
      <c r="H42" s="5" t="n">
        <f si="9" t="shared"/>
        <v>23.0</v>
      </c>
      <c r="I42" s="5" t="n">
        <f si="9" t="shared"/>
        <v>25.0</v>
      </c>
      <c r="J42" s="5" t="n">
        <f si="9" t="shared"/>
        <v>47.0</v>
      </c>
      <c r="K42" s="5" t="n">
        <f si="9" t="shared"/>
        <v>7.0</v>
      </c>
      <c r="L42" s="5" t="n">
        <f si="9" t="shared"/>
        <v>6.0</v>
      </c>
      <c r="M42" s="5" t="n">
        <f si="9" t="shared"/>
        <v>1.0</v>
      </c>
      <c r="N42" s="11" t="n">
        <f si="5" t="shared"/>
        <v>138.0</v>
      </c>
      <c r="O42" s="5" t="n">
        <f>O43-O40-O41</f>
        <v>2609.0</v>
      </c>
      <c r="P42" s="5" t="n">
        <f>P43-P40-P41</f>
        <v>2366.0</v>
      </c>
      <c r="Q42" s="11" t="n">
        <f si="2" t="shared"/>
        <v>137.0</v>
      </c>
      <c r="R42" s="6" t="n">
        <f si="0" t="shared"/>
        <v>17.27007299270073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521.0</v>
      </c>
      <c r="E43" s="5" t="n">
        <v>757.0</v>
      </c>
      <c r="F43" s="5" t="n">
        <v>953.0</v>
      </c>
      <c r="G43" s="5" t="n">
        <v>792.0</v>
      </c>
      <c r="H43" s="5" t="n">
        <v>1697.0</v>
      </c>
      <c r="I43" s="5" t="n">
        <v>1375.0</v>
      </c>
      <c r="J43" s="5" t="n">
        <v>597.0</v>
      </c>
      <c r="K43" s="5" t="n">
        <v>133.0</v>
      </c>
      <c r="L43" s="5" t="n">
        <v>72.0</v>
      </c>
      <c r="M43" s="5" t="n">
        <v>115.0</v>
      </c>
      <c r="N43" s="11" t="n">
        <f si="5" t="shared"/>
        <v>7012.0</v>
      </c>
      <c r="O43" s="5" t="n">
        <v>80878.0</v>
      </c>
      <c r="P43" s="5" t="n">
        <v>57123.0</v>
      </c>
      <c r="Q43" s="11" t="n">
        <f si="2" t="shared"/>
        <v>6897.0</v>
      </c>
      <c r="R43" s="6" t="n">
        <f si="0" t="shared"/>
        <v>8.282296650717702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20.0</v>
      </c>
      <c r="E44" s="8" t="n">
        <v>32.0</v>
      </c>
      <c r="F44" s="8" t="n">
        <v>38.0</v>
      </c>
      <c r="G44" s="8" t="n">
        <v>35.0</v>
      </c>
      <c r="H44" s="8" t="n">
        <v>48.0</v>
      </c>
      <c r="I44" s="8" t="n">
        <v>32.0</v>
      </c>
      <c r="J44" s="8" t="n">
        <v>15.0</v>
      </c>
      <c r="K44" s="8" t="n">
        <v>18.0</v>
      </c>
      <c r="L44" s="8" t="n">
        <v>4.0</v>
      </c>
      <c r="M44" s="8" t="n">
        <v>41.0</v>
      </c>
      <c r="N44" s="11" t="n">
        <f si="5" t="shared"/>
        <v>283.0</v>
      </c>
      <c r="O44" s="8" t="n">
        <v>17080.0</v>
      </c>
      <c r="P44" s="8" t="n">
        <v>2416.0</v>
      </c>
      <c r="Q44" s="11" t="n">
        <f si="2" t="shared"/>
        <v>242.0</v>
      </c>
      <c r="R44" s="6" t="n">
        <f si="0" t="shared"/>
        <v>9.983471074380166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5.0</v>
      </c>
      <c r="E45" s="8" t="n">
        <f ref="E45:M45" si="10" t="shared">E46-E44</f>
        <v>32.0</v>
      </c>
      <c r="F45" s="8" t="n">
        <f si="10" t="shared"/>
        <v>35.0</v>
      </c>
      <c r="G45" s="8" t="n">
        <f si="10" t="shared"/>
        <v>51.0</v>
      </c>
      <c r="H45" s="8" t="n">
        <f si="10" t="shared"/>
        <v>81.0</v>
      </c>
      <c r="I45" s="8" t="n">
        <f si="10" t="shared"/>
        <v>74.0</v>
      </c>
      <c r="J45" s="8" t="n">
        <f si="10" t="shared"/>
        <v>49.0</v>
      </c>
      <c r="K45" s="8" t="n">
        <f si="10" t="shared"/>
        <v>15.0</v>
      </c>
      <c r="L45" s="8" t="n">
        <f si="10" t="shared"/>
        <v>5.0</v>
      </c>
      <c r="M45" s="8" t="n">
        <f si="10" t="shared"/>
        <v>23.0</v>
      </c>
      <c r="N45" s="11" t="n">
        <f si="5" t="shared"/>
        <v>370.0</v>
      </c>
      <c r="O45" s="8" t="n">
        <f>O46-O44</f>
        <v>10556.0</v>
      </c>
      <c r="P45" s="8" t="n">
        <f>P46-P44</f>
        <v>3889.0</v>
      </c>
      <c r="Q45" s="11" t="n">
        <f si="2" t="shared"/>
        <v>347.0</v>
      </c>
      <c r="R45" s="6" t="n">
        <f si="0" t="shared"/>
        <v>11.207492795389049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25.0</v>
      </c>
      <c r="E46" s="8" t="n">
        <v>64.0</v>
      </c>
      <c r="F46" s="8" t="n">
        <v>73.0</v>
      </c>
      <c r="G46" s="8" t="n">
        <v>86.0</v>
      </c>
      <c r="H46" s="8" t="n">
        <v>129.0</v>
      </c>
      <c r="I46" s="8" t="n">
        <v>106.0</v>
      </c>
      <c r="J46" s="8" t="n">
        <v>64.0</v>
      </c>
      <c r="K46" s="8" t="n">
        <v>33.0</v>
      </c>
      <c r="L46" s="8" t="n">
        <v>9.0</v>
      </c>
      <c r="M46" s="8" t="n">
        <v>64.0</v>
      </c>
      <c r="N46" s="11" t="n">
        <f si="5" t="shared"/>
        <v>653.0</v>
      </c>
      <c r="O46" s="8" t="n">
        <v>27636.0</v>
      </c>
      <c r="P46" s="8" t="n">
        <v>6305.0</v>
      </c>
      <c r="Q46" s="11" t="n">
        <f si="2" t="shared"/>
        <v>589.0</v>
      </c>
      <c r="R46" s="6" t="n">
        <f si="0" t="shared"/>
        <v>10.70458404074703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5.0</v>
      </c>
      <c r="E47" s="5" t="n">
        <v>9.0</v>
      </c>
      <c r="F47" s="5" t="n">
        <v>13.0</v>
      </c>
      <c r="G47" s="5" t="n">
        <v>6.0</v>
      </c>
      <c r="H47" s="5" t="n">
        <v>22.0</v>
      </c>
      <c r="I47" s="5" t="n">
        <v>13.0</v>
      </c>
      <c r="J47" s="5" t="n">
        <v>7.0</v>
      </c>
      <c r="K47" s="5" t="n">
        <v>3.0</v>
      </c>
      <c r="L47" s="5" t="n">
        <v>1.0</v>
      </c>
      <c r="M47" s="5" t="n">
        <v>87.0</v>
      </c>
      <c r="N47" s="11" t="n">
        <f si="5" t="shared"/>
        <v>166.0</v>
      </c>
      <c r="O47" s="5" t="n">
        <v>64018.0</v>
      </c>
      <c r="P47" s="5" t="n">
        <v>719.0</v>
      </c>
      <c r="Q47" s="11" t="n">
        <f si="2" t="shared"/>
        <v>79.0</v>
      </c>
      <c r="R47" s="6" t="n">
        <f si="0" t="shared"/>
        <v>9.10126582278481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34228.0</v>
      </c>
      <c r="E48" s="5" t="n">
        <f ref="E48:M48" si="11" t="shared">E47+E46+E43+E39+E25+E18</f>
        <v>105444.0</v>
      </c>
      <c r="F48" s="5" t="n">
        <f si="11" t="shared"/>
        <v>147367.0</v>
      </c>
      <c r="G48" s="5" t="n">
        <f si="11" t="shared"/>
        <v>89259.0</v>
      </c>
      <c r="H48" s="5" t="n">
        <f si="11" t="shared"/>
        <v>333198.0</v>
      </c>
      <c r="I48" s="5" t="n">
        <f si="11" t="shared"/>
        <v>74979.0</v>
      </c>
      <c r="J48" s="5" t="n">
        <f si="11" t="shared"/>
        <v>15622.0</v>
      </c>
      <c r="K48" s="5" t="n">
        <f si="11" t="shared"/>
        <v>7446.0</v>
      </c>
      <c r="L48" s="5" t="n">
        <f si="11" t="shared"/>
        <v>6630.0</v>
      </c>
      <c r="M48" s="5" t="n">
        <f si="11" t="shared"/>
        <v>36661.0</v>
      </c>
      <c r="N48" s="11" t="n">
        <f si="5" t="shared"/>
        <v>850834.0</v>
      </c>
      <c r="O48" s="5" t="n">
        <f>O47+O46+O43+O39+O25+O18</f>
        <v>1.9552085E7</v>
      </c>
      <c r="P48" s="5" t="n">
        <f>P47+P46+P43+P39+P25+P18</f>
        <v>5122361.0</v>
      </c>
      <c r="Q48" s="11" t="n">
        <f si="2" t="shared"/>
        <v>814173.0</v>
      </c>
      <c r="R48" s="6" t="n">
        <f si="0" t="shared"/>
        <v>6.29148964654932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4.022876377765815</v>
      </c>
      <c r="E49" s="6" t="n">
        <f ref="E49" si="13" t="shared">E48/$N$48*100</f>
        <v>12.393016734169063</v>
      </c>
      <c r="F49" s="6" t="n">
        <f ref="F49" si="14" t="shared">F48/$N$48*100</f>
        <v>17.320299846973676</v>
      </c>
      <c r="G49" s="6" t="n">
        <f ref="G49" si="15" t="shared">G48/$N$48*100</f>
        <v>10.490765531231709</v>
      </c>
      <c r="H49" s="6" t="n">
        <f ref="H49" si="16" t="shared">H48/$N$48*100</f>
        <v>39.16134052000743</v>
      </c>
      <c r="I49" s="6" t="n">
        <f ref="I49" si="17" t="shared">I48/$N$48*100</f>
        <v>8.812412291939438</v>
      </c>
      <c r="J49" s="6" t="n">
        <f ref="J49" si="18" t="shared">J48/$N$48*100</f>
        <v>1.8360808336291217</v>
      </c>
      <c r="K49" s="6" t="n">
        <f ref="K49" si="19" t="shared">K48/$N$48*100</f>
        <v>0.8751413319166842</v>
      </c>
      <c r="L49" s="6" t="n">
        <f ref="L49" si="20" t="shared">L48/$N$48*100</f>
        <v>0.7792354325285544</v>
      </c>
      <c r="M49" s="6" t="n">
        <f ref="M49" si="21" t="shared">M48/$N$48*100</f>
        <v>4.308831099838511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