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<sst xmlns="http://schemas.openxmlformats.org/spreadsheetml/2006/main" count="118" uniqueCount="73">
  <si>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</si>
  <si>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</si>
  <si>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</si>
  <si>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</si>
  <si>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</si>
  <si>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</si>
  <si>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</si>
  <si>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</si>
  <si>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</si>
  <si>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</si>
  <si>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</si>
  <si>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</si>
  <si>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</si>
  <si>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</si>
  <si>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</si>
  <si>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</si>
  <si>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</si>
  <si>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</si>
  <si>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</si>
  <si>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</si>
  <si>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</si>
  <si>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</si>
  <si>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</si>
  <si>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</si>
  <si>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</si>
  <si>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</si>
  <si>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</si>
  <si>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</si>
  <si>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</si>
  <si>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</si>
  <si>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</si>
  <si>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</si>
  <si>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</si>
  <si>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</si>
  <si>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</si>
  <si>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</si>
  <si>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</si>
  <si>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</si>
  <si>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</si>
  <si>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</si>
  <si>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</si>
  <si>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</si>
  <si>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</si>
  <si>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</si>
  <si>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</si>
  <si>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</si>
  <si>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</si>
  <si>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</si>
  <si>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</si>
  <si>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</si>
  <si>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</si>
  <si>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</si>
  <si>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</si>
  <si>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</si>
  <si>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</si>
  <si>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</si>
  <si>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</si>
  <si>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</si>
  <si>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</si>
  <si>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</si>
  <si>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</si>
  <si>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</si>
  <si>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</si>
  <si>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</si>
  <si>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</si>
  <si>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</si>
  <si>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</si>
  <si>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</si>
  <si>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</si>
  <si>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</si>
  <si>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</si>
  <si>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103年2月來臺旅客人次～按停留夜數分
Table 1-8  Visitor Arrivals  by Length of Stay,
February,2014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</si>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</sst>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2641.0</v>
      </c>
      <c r="E3" s="4" t="n">
        <v>11056.0</v>
      </c>
      <c r="F3" s="4" t="n">
        <v>34751.0</v>
      </c>
      <c r="G3" s="4" t="n">
        <v>22515.0</v>
      </c>
      <c r="H3" s="4" t="n">
        <v>14767.0</v>
      </c>
      <c r="I3" s="4" t="n">
        <v>3956.0</v>
      </c>
      <c r="J3" s="4" t="n">
        <v>696.0</v>
      </c>
      <c r="K3" s="4" t="n">
        <v>150.0</v>
      </c>
      <c r="L3" s="4" t="n">
        <v>85.0</v>
      </c>
      <c r="M3" s="4" t="n">
        <v>1132.0</v>
      </c>
      <c r="N3" s="11" t="n">
        <f>SUM(D3:M3)</f>
        <v>91749.0</v>
      </c>
      <c r="O3" s="4" t="n">
        <v>421215.0</v>
      </c>
      <c r="P3" s="4" t="n">
        <v>371135.0</v>
      </c>
      <c r="Q3" s="11" t="n">
        <f>SUM(D3:L3)</f>
        <v>90617.0</v>
      </c>
      <c r="R3" s="6" t="n">
        <f ref="R3:R48" si="0" t="shared">IF(P3&lt;&gt;0,P3/SUM(D3:L3),0)</f>
        <v>4.0956443051524545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3226.0</v>
      </c>
      <c r="E4" s="5" t="n">
        <v>2834.0</v>
      </c>
      <c r="F4" s="5" t="n">
        <v>5722.0</v>
      </c>
      <c r="G4" s="5" t="n">
        <v>20061.0</v>
      </c>
      <c r="H4" s="5" t="n">
        <v>213502.0</v>
      </c>
      <c r="I4" s="5" t="n">
        <v>38082.0</v>
      </c>
      <c r="J4" s="5" t="n">
        <v>4966.0</v>
      </c>
      <c r="K4" s="5" t="n">
        <v>3452.0</v>
      </c>
      <c r="L4" s="5" t="n">
        <v>1678.0</v>
      </c>
      <c r="M4" s="5" t="n">
        <v>14349.0</v>
      </c>
      <c r="N4" s="11" t="n">
        <f ref="N4:N14" si="1" t="shared">SUM(D4:M4)</f>
        <v>307872.0</v>
      </c>
      <c r="O4" s="5" t="n">
        <v>3401463.0</v>
      </c>
      <c r="P4" s="5" t="n">
        <v>2278001.0</v>
      </c>
      <c r="Q4" s="11" t="n">
        <f ref="Q4:Q48" si="2" t="shared">SUM(D4:L4)</f>
        <v>293523.0</v>
      </c>
      <c r="R4" s="6" t="n">
        <f si="0" t="shared"/>
        <v>7.760894376249902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4826.0</v>
      </c>
      <c r="E5" s="5" t="n">
        <v>39213.0</v>
      </c>
      <c r="F5" s="5" t="n">
        <v>44342.0</v>
      </c>
      <c r="G5" s="5" t="n">
        <v>15562.0</v>
      </c>
      <c r="H5" s="5" t="n">
        <v>6543.0</v>
      </c>
      <c r="I5" s="5" t="n">
        <v>4064.0</v>
      </c>
      <c r="J5" s="5" t="n">
        <v>2275.0</v>
      </c>
      <c r="K5" s="5" t="n">
        <v>1167.0</v>
      </c>
      <c r="L5" s="5" t="n">
        <v>665.0</v>
      </c>
      <c r="M5" s="5" t="n">
        <v>756.0</v>
      </c>
      <c r="N5" s="11" t="n">
        <f si="1" t="shared"/>
        <v>119413.0</v>
      </c>
      <c r="O5" s="5" t="n">
        <v>663444.0</v>
      </c>
      <c r="P5" s="5" t="n">
        <v>509309.0</v>
      </c>
      <c r="Q5" s="11" t="n">
        <f si="2" t="shared"/>
        <v>118657.0</v>
      </c>
      <c r="R5" s="6" t="n">
        <f si="0" t="shared"/>
        <v>4.292279427256715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1569.0</v>
      </c>
      <c r="E6" s="5" t="n">
        <v>5469.0</v>
      </c>
      <c r="F6" s="5" t="n">
        <v>25686.0</v>
      </c>
      <c r="G6" s="5" t="n">
        <v>11147.0</v>
      </c>
      <c r="H6" s="5" t="n">
        <v>3057.0</v>
      </c>
      <c r="I6" s="5" t="n">
        <v>1272.0</v>
      </c>
      <c r="J6" s="5" t="n">
        <v>550.0</v>
      </c>
      <c r="K6" s="5" t="n">
        <v>505.0</v>
      </c>
      <c r="L6" s="5" t="n">
        <v>190.0</v>
      </c>
      <c r="M6" s="5" t="n">
        <v>299.0</v>
      </c>
      <c r="N6" s="11" t="n">
        <f si="1" t="shared"/>
        <v>49744.0</v>
      </c>
      <c r="O6" s="5" t="n">
        <v>273049.0</v>
      </c>
      <c r="P6" s="5" t="n">
        <v>211479.0</v>
      </c>
      <c r="Q6" s="11" t="n">
        <f si="2" t="shared"/>
        <v>49445.0</v>
      </c>
      <c r="R6" s="6" t="n">
        <f si="0" t="shared"/>
        <v>4.277055313985236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142.0</v>
      </c>
      <c r="E7" s="5" t="n">
        <v>185.0</v>
      </c>
      <c r="F7" s="5" t="n">
        <v>201.0</v>
      </c>
      <c r="G7" s="5" t="n">
        <v>153.0</v>
      </c>
      <c r="H7" s="5" t="n">
        <v>163.0</v>
      </c>
      <c r="I7" s="5" t="n">
        <v>144.0</v>
      </c>
      <c r="J7" s="5" t="n">
        <v>90.0</v>
      </c>
      <c r="K7" s="5" t="n">
        <v>82.0</v>
      </c>
      <c r="L7" s="5" t="n">
        <v>24.0</v>
      </c>
      <c r="M7" s="5" t="n">
        <v>110.0</v>
      </c>
      <c r="N7" s="11" t="n">
        <f si="1" t="shared"/>
        <v>1294.0</v>
      </c>
      <c r="O7" s="5" t="n">
        <v>45569.0</v>
      </c>
      <c r="P7" s="5" t="n">
        <v>12011.0</v>
      </c>
      <c r="Q7" s="11" t="n">
        <f si="2" t="shared"/>
        <v>1184.0</v>
      </c>
      <c r="R7" s="6" t="n">
        <f si="0" t="shared"/>
        <v>10.144425675675675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105.0</v>
      </c>
      <c r="E8" s="5" t="n">
        <v>111.0</v>
      </c>
      <c r="F8" s="5" t="n">
        <v>151.0</v>
      </c>
      <c r="G8" s="5" t="n">
        <v>121.0</v>
      </c>
      <c r="H8" s="5" t="n">
        <v>189.0</v>
      </c>
      <c r="I8" s="5" t="n">
        <v>138.0</v>
      </c>
      <c r="J8" s="5" t="n">
        <v>37.0</v>
      </c>
      <c r="K8" s="5" t="n">
        <v>24.0</v>
      </c>
      <c r="L8" s="5" t="n">
        <v>5.0</v>
      </c>
      <c r="M8" s="5" t="n">
        <v>27.0</v>
      </c>
      <c r="N8" s="11" t="n">
        <f si="1" t="shared"/>
        <v>908.0</v>
      </c>
      <c r="O8" s="5" t="n">
        <v>14376.0</v>
      </c>
      <c r="P8" s="5" t="n">
        <v>6159.0</v>
      </c>
      <c r="Q8" s="11" t="n">
        <f si="2" t="shared"/>
        <v>881.0</v>
      </c>
      <c r="R8" s="6" t="n">
        <f si="0" t="shared"/>
        <v>6.990919409761634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503.0</v>
      </c>
      <c r="E9" s="5" t="n">
        <v>725.0</v>
      </c>
      <c r="F9" s="5" t="n">
        <v>1598.0</v>
      </c>
      <c r="G9" s="5" t="n">
        <v>3559.0</v>
      </c>
      <c r="H9" s="5" t="n">
        <v>13585.0</v>
      </c>
      <c r="I9" s="5" t="n">
        <v>4296.0</v>
      </c>
      <c r="J9" s="5" t="n">
        <v>850.0</v>
      </c>
      <c r="K9" s="5" t="n">
        <v>166.0</v>
      </c>
      <c r="L9" s="5" t="n">
        <v>84.0</v>
      </c>
      <c r="M9" s="5" t="n">
        <v>453.0</v>
      </c>
      <c r="N9" s="11" t="n">
        <f si="1" t="shared"/>
        <v>25819.0</v>
      </c>
      <c r="O9" s="5" t="n">
        <v>311374.0</v>
      </c>
      <c r="P9" s="5" t="n">
        <v>177142.0</v>
      </c>
      <c r="Q9" s="11" t="n">
        <f si="2" t="shared"/>
        <v>25366.0</v>
      </c>
      <c r="R9" s="6" t="n">
        <f si="0" t="shared"/>
        <v>6.9834424032169045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664.0</v>
      </c>
      <c r="E10" s="5" t="n">
        <v>1656.0</v>
      </c>
      <c r="F10" s="5" t="n">
        <v>2593.0</v>
      </c>
      <c r="G10" s="5" t="n">
        <v>3338.0</v>
      </c>
      <c r="H10" s="5" t="n">
        <v>6584.0</v>
      </c>
      <c r="I10" s="5" t="n">
        <v>2648.0</v>
      </c>
      <c r="J10" s="5" t="n">
        <v>522.0</v>
      </c>
      <c r="K10" s="5" t="n">
        <v>95.0</v>
      </c>
      <c r="L10" s="5" t="n">
        <v>32.0</v>
      </c>
      <c r="M10" s="5" t="n">
        <v>97.0</v>
      </c>
      <c r="N10" s="11" t="n">
        <f si="1" t="shared"/>
        <v>18229.0</v>
      </c>
      <c r="O10" s="5" t="n">
        <v>128569.0</v>
      </c>
      <c r="P10" s="5" t="n">
        <v>107861.0</v>
      </c>
      <c r="Q10" s="11" t="n">
        <f si="2" t="shared"/>
        <v>18132.0</v>
      </c>
      <c r="R10" s="6" t="n">
        <f si="0" t="shared"/>
        <v>5.948654312817119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201.0</v>
      </c>
      <c r="E11" s="5" t="n">
        <v>198.0</v>
      </c>
      <c r="F11" s="5" t="n">
        <v>410.0</v>
      </c>
      <c r="G11" s="5" t="n">
        <v>580.0</v>
      </c>
      <c r="H11" s="5" t="n">
        <v>1076.0</v>
      </c>
      <c r="I11" s="5" t="n">
        <v>905.0</v>
      </c>
      <c r="J11" s="5" t="n">
        <v>406.0</v>
      </c>
      <c r="K11" s="5" t="n">
        <v>293.0</v>
      </c>
      <c r="L11" s="5" t="n">
        <v>172.0</v>
      </c>
      <c r="M11" s="5" t="n">
        <v>5018.0</v>
      </c>
      <c r="N11" s="11" t="n">
        <f si="1" t="shared"/>
        <v>9259.0</v>
      </c>
      <c r="O11" s="5" t="n">
        <v>4386794.0</v>
      </c>
      <c r="P11" s="5" t="n">
        <v>56096.0</v>
      </c>
      <c r="Q11" s="11" t="n">
        <f si="2" t="shared"/>
        <v>4241.0</v>
      </c>
      <c r="R11" s="6" t="n">
        <f si="0" t="shared"/>
        <v>13.227069087479368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337.0</v>
      </c>
      <c r="E12" s="5" t="n">
        <v>450.0</v>
      </c>
      <c r="F12" s="5" t="n">
        <v>713.0</v>
      </c>
      <c r="G12" s="5" t="n">
        <v>454.0</v>
      </c>
      <c r="H12" s="5" t="n">
        <v>630.0</v>
      </c>
      <c r="I12" s="5" t="n">
        <v>472.0</v>
      </c>
      <c r="J12" s="5" t="n">
        <v>232.0</v>
      </c>
      <c r="K12" s="5" t="n">
        <v>185.0</v>
      </c>
      <c r="L12" s="5" t="n">
        <v>103.0</v>
      </c>
      <c r="M12" s="5" t="n">
        <v>2461.0</v>
      </c>
      <c r="N12" s="11" t="n">
        <f si="1" t="shared"/>
        <v>6037.0</v>
      </c>
      <c r="O12" s="5" t="n">
        <v>1690285.0</v>
      </c>
      <c r="P12" s="5" t="n">
        <v>35719.0</v>
      </c>
      <c r="Q12" s="11" t="n">
        <f si="2" t="shared"/>
        <v>3576.0</v>
      </c>
      <c r="R12" s="6" t="n">
        <f si="0" t="shared"/>
        <v>9.988534675615213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167.0</v>
      </c>
      <c r="E13" s="5" t="n">
        <v>527.0</v>
      </c>
      <c r="F13" s="5" t="n">
        <v>854.0</v>
      </c>
      <c r="G13" s="5" t="n">
        <v>614.0</v>
      </c>
      <c r="H13" s="5" t="n">
        <v>552.0</v>
      </c>
      <c r="I13" s="5" t="n">
        <v>550.0</v>
      </c>
      <c r="J13" s="5" t="n">
        <v>182.0</v>
      </c>
      <c r="K13" s="5" t="n">
        <v>126.0</v>
      </c>
      <c r="L13" s="5" t="n">
        <v>121.0</v>
      </c>
      <c r="M13" s="5" t="n">
        <v>2738.0</v>
      </c>
      <c r="N13" s="11" t="n">
        <f si="1" t="shared"/>
        <v>6431.0</v>
      </c>
      <c r="O13" s="5" t="n">
        <v>1750297.0</v>
      </c>
      <c r="P13" s="5" t="n">
        <v>34808.0</v>
      </c>
      <c r="Q13" s="11" t="n">
        <f si="2" t="shared"/>
        <v>3693.0</v>
      </c>
      <c r="R13" s="6" t="n">
        <f si="0" t="shared"/>
        <v>9.425399404278364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73.0</v>
      </c>
      <c r="E14" s="5" t="n">
        <v>123.0</v>
      </c>
      <c r="F14" s="5" t="n">
        <v>94.0</v>
      </c>
      <c r="G14" s="5" t="n">
        <v>213.0</v>
      </c>
      <c r="H14" s="5" t="n">
        <v>1187.0</v>
      </c>
      <c r="I14" s="5" t="n">
        <v>703.0</v>
      </c>
      <c r="J14" s="5" t="n">
        <v>450.0</v>
      </c>
      <c r="K14" s="5" t="n">
        <v>245.0</v>
      </c>
      <c r="L14" s="5" t="n">
        <v>330.0</v>
      </c>
      <c r="M14" s="5" t="n">
        <v>3328.0</v>
      </c>
      <c r="N14" s="11" t="n">
        <f si="1" t="shared"/>
        <v>6746.0</v>
      </c>
      <c r="O14" s="5" t="n">
        <v>2388411.0</v>
      </c>
      <c r="P14" s="5" t="n">
        <v>64507.0</v>
      </c>
      <c r="Q14" s="11" t="n">
        <f si="2" t="shared"/>
        <v>3418.0</v>
      </c>
      <c r="R14" s="6" t="n">
        <f si="0" t="shared"/>
        <v>18.872732592159156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31.0</v>
      </c>
      <c r="E15" s="5" t="n">
        <f ref="E15:M15" si="3" t="shared">E16-E9-E10-E11-E12-E13-E14</f>
        <v>21.0</v>
      </c>
      <c r="F15" s="5" t="n">
        <f si="3" t="shared"/>
        <v>38.0</v>
      </c>
      <c r="G15" s="5" t="n">
        <f si="3" t="shared"/>
        <v>151.0</v>
      </c>
      <c r="H15" s="5" t="n">
        <f si="3" t="shared"/>
        <v>101.0</v>
      </c>
      <c r="I15" s="5" t="n">
        <f si="3" t="shared"/>
        <v>93.0</v>
      </c>
      <c r="J15" s="5" t="n">
        <f si="3" t="shared"/>
        <v>91.0</v>
      </c>
      <c r="K15" s="5" t="n">
        <f si="3" t="shared"/>
        <v>27.0</v>
      </c>
      <c r="L15" s="5" t="n">
        <f si="3" t="shared"/>
        <v>25.0</v>
      </c>
      <c r="M15" s="5" t="n">
        <f si="3" t="shared"/>
        <v>100.0</v>
      </c>
      <c r="N15" s="5" t="n">
        <f ref="N15" si="4" t="shared">N16-N9-N10-N11-N12-N13-N14</f>
        <v>678.0</v>
      </c>
      <c r="O15" s="5" t="n">
        <f>O16-O9-O10-O11-O12-O13-O14</f>
        <v>50169.0</v>
      </c>
      <c r="P15" s="5" t="n">
        <f>P16-P9-P10-P11-P12-P13-P14</f>
        <v>7995.0</v>
      </c>
      <c r="Q15" s="11" t="n">
        <f si="2" t="shared"/>
        <v>578.0</v>
      </c>
      <c r="R15" s="6" t="n">
        <f si="0" t="shared"/>
        <v>13.832179930795848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1976.0</v>
      </c>
      <c r="E16" s="5" t="n">
        <v>3700.0</v>
      </c>
      <c r="F16" s="5" t="n">
        <v>6300.0</v>
      </c>
      <c r="G16" s="5" t="n">
        <v>8909.0</v>
      </c>
      <c r="H16" s="5" t="n">
        <v>23715.0</v>
      </c>
      <c r="I16" s="5" t="n">
        <v>9667.0</v>
      </c>
      <c r="J16" s="5" t="n">
        <v>2733.0</v>
      </c>
      <c r="K16" s="5" t="n">
        <v>1137.0</v>
      </c>
      <c r="L16" s="5" t="n">
        <v>867.0</v>
      </c>
      <c r="M16" s="5" t="n">
        <v>14195.0</v>
      </c>
      <c r="N16" s="11" t="n">
        <f ref="N16:N48" si="5" t="shared">SUM(D16:M16)</f>
        <v>73199.0</v>
      </c>
      <c r="O16" s="5" t="n">
        <v>1.0705899E7</v>
      </c>
      <c r="P16" s="5" t="n">
        <v>484128.0</v>
      </c>
      <c r="Q16" s="11" t="n">
        <f si="2" t="shared"/>
        <v>59004.0</v>
      </c>
      <c r="R16" s="6" t="n">
        <f si="0" t="shared"/>
        <v>8.205003050640634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14.0</v>
      </c>
      <c r="E17" s="5" t="n">
        <f ref="E17:M17" si="6" t="shared">E18-E16-E3-E4-E5-E6-E7-E8</f>
        <v>35.0</v>
      </c>
      <c r="F17" s="5" t="n">
        <f si="6" t="shared"/>
        <v>44.0</v>
      </c>
      <c r="G17" s="5" t="n">
        <f si="6" t="shared"/>
        <v>46.0</v>
      </c>
      <c r="H17" s="5" t="n">
        <f si="6" t="shared"/>
        <v>89.0</v>
      </c>
      <c r="I17" s="5" t="n">
        <f si="6" t="shared"/>
        <v>155.0</v>
      </c>
      <c r="J17" s="5" t="n">
        <f si="6" t="shared"/>
        <v>77.0</v>
      </c>
      <c r="K17" s="5" t="n">
        <f si="6" t="shared"/>
        <v>133.0</v>
      </c>
      <c r="L17" s="5" t="n">
        <f si="6" t="shared"/>
        <v>37.0</v>
      </c>
      <c r="M17" s="5" t="n">
        <f si="6" t="shared"/>
        <v>337.0</v>
      </c>
      <c r="N17" s="11" t="n">
        <f si="5" t="shared"/>
        <v>967.0</v>
      </c>
      <c r="O17" s="5" t="n">
        <f>O18-O16-O3-O4-O5-O6-O7-O8</f>
        <v>359960.0</v>
      </c>
      <c r="P17" s="5" t="n">
        <f>P18-P16-P3-P4-P5-P6-P7-P8</f>
        <v>13808.0</v>
      </c>
      <c r="Q17" s="11" t="n">
        <f si="2" t="shared"/>
        <v>630.0</v>
      </c>
      <c r="R17" s="6" t="n">
        <f si="0" t="shared"/>
        <v>21.917460317460318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14499.0</v>
      </c>
      <c r="E18" s="5" t="n">
        <v>62603.0</v>
      </c>
      <c r="F18" s="5" t="n">
        <v>117197.0</v>
      </c>
      <c r="G18" s="5" t="n">
        <v>78514.0</v>
      </c>
      <c r="H18" s="5" t="n">
        <v>262025.0</v>
      </c>
      <c r="I18" s="5" t="n">
        <v>57478.0</v>
      </c>
      <c r="J18" s="5" t="n">
        <v>11424.0</v>
      </c>
      <c r="K18" s="5" t="n">
        <v>6650.0</v>
      </c>
      <c r="L18" s="5" t="n">
        <v>3551.0</v>
      </c>
      <c r="M18" s="5" t="n">
        <v>31205.0</v>
      </c>
      <c r="N18" s="11" t="n">
        <f si="5" t="shared"/>
        <v>645146.0</v>
      </c>
      <c r="O18" s="5" t="n">
        <v>1.5884975E7</v>
      </c>
      <c r="P18" s="5" t="n">
        <v>3886030.0</v>
      </c>
      <c r="Q18" s="11" t="n">
        <f si="2" t="shared"/>
        <v>613941.0</v>
      </c>
      <c r="R18" s="6" t="n">
        <f si="0" t="shared"/>
        <v>6.329647311386599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257.0</v>
      </c>
      <c r="E19" s="5" t="n">
        <v>497.0</v>
      </c>
      <c r="F19" s="5" t="n">
        <v>943.0</v>
      </c>
      <c r="G19" s="5" t="n">
        <v>729.0</v>
      </c>
      <c r="H19" s="5" t="n">
        <v>1022.0</v>
      </c>
      <c r="I19" s="5" t="n">
        <v>1193.0</v>
      </c>
      <c r="J19" s="5" t="n">
        <v>760.0</v>
      </c>
      <c r="K19" s="5" t="n">
        <v>301.0</v>
      </c>
      <c r="L19" s="5" t="n">
        <v>138.0</v>
      </c>
      <c r="M19" s="5" t="n">
        <v>147.0</v>
      </c>
      <c r="N19" s="11" t="n">
        <f si="5" t="shared"/>
        <v>5987.0</v>
      </c>
      <c r="O19" s="5" t="n">
        <v>105021.0</v>
      </c>
      <c r="P19" s="5" t="n">
        <v>65307.0</v>
      </c>
      <c r="Q19" s="11" t="n">
        <f si="2" t="shared"/>
        <v>5840.0</v>
      </c>
      <c r="R19" s="6" t="n">
        <f si="0" t="shared"/>
        <v>11.182705479452055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2079.0</v>
      </c>
      <c r="E20" s="5" t="n">
        <v>2513.0</v>
      </c>
      <c r="F20" s="5" t="n">
        <v>3058.0</v>
      </c>
      <c r="G20" s="5" t="n">
        <v>2561.0</v>
      </c>
      <c r="H20" s="5" t="n">
        <v>5152.0</v>
      </c>
      <c r="I20" s="5" t="n">
        <v>7249.0</v>
      </c>
      <c r="J20" s="5" t="n">
        <v>3922.0</v>
      </c>
      <c r="K20" s="5" t="n">
        <v>1381.0</v>
      </c>
      <c r="L20" s="5" t="n">
        <v>687.0</v>
      </c>
      <c r="M20" s="5" t="n">
        <v>652.0</v>
      </c>
      <c r="N20" s="11" t="n">
        <f si="5" t="shared"/>
        <v>29254.0</v>
      </c>
      <c r="O20" s="5" t="n">
        <v>491135.0</v>
      </c>
      <c r="P20" s="5" t="n">
        <v>331051.0</v>
      </c>
      <c r="Q20" s="11" t="n">
        <f si="2" t="shared"/>
        <v>28602.0</v>
      </c>
      <c r="R20" s="6" t="n">
        <f si="0" t="shared"/>
        <v>11.574400391581008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9.0</v>
      </c>
      <c r="E21" s="5" t="n">
        <v>9.0</v>
      </c>
      <c r="F21" s="5" t="n">
        <v>7.0</v>
      </c>
      <c r="G21" s="5" t="n">
        <v>14.0</v>
      </c>
      <c r="H21" s="5" t="n">
        <v>14.0</v>
      </c>
      <c r="I21" s="5" t="n">
        <v>11.0</v>
      </c>
      <c r="J21" s="5" t="n">
        <v>10.0</v>
      </c>
      <c r="K21" s="5" t="n">
        <v>12.0</v>
      </c>
      <c r="L21" s="5" t="n">
        <v>2.0</v>
      </c>
      <c r="M21" s="5" t="n">
        <v>6.0</v>
      </c>
      <c r="N21" s="11" t="n">
        <f si="5" t="shared"/>
        <v>94.0</v>
      </c>
      <c r="O21" s="5" t="n">
        <v>2293.0</v>
      </c>
      <c r="P21" s="5" t="n">
        <v>1150.0</v>
      </c>
      <c r="Q21" s="11" t="n">
        <f si="2" t="shared"/>
        <v>88.0</v>
      </c>
      <c r="R21" s="6" t="n">
        <f si="0" t="shared"/>
        <v>13.068181818181818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3.0</v>
      </c>
      <c r="E22" s="5" t="n">
        <v>28.0</v>
      </c>
      <c r="F22" s="5" t="n">
        <v>32.0</v>
      </c>
      <c r="G22" s="5" t="n">
        <v>29.0</v>
      </c>
      <c r="H22" s="5" t="n">
        <v>76.0</v>
      </c>
      <c r="I22" s="5" t="n">
        <v>97.0</v>
      </c>
      <c r="J22" s="5" t="n">
        <v>31.0</v>
      </c>
      <c r="K22" s="5" t="n">
        <v>52.0</v>
      </c>
      <c r="L22" s="5" t="n">
        <v>8.0</v>
      </c>
      <c r="M22" s="5" t="n">
        <v>18.0</v>
      </c>
      <c r="N22" s="11" t="n">
        <f si="5" t="shared"/>
        <v>374.0</v>
      </c>
      <c r="O22" s="5" t="n">
        <v>10249.0</v>
      </c>
      <c r="P22" s="5" t="n">
        <v>5092.0</v>
      </c>
      <c r="Q22" s="11" t="n">
        <f si="2" t="shared"/>
        <v>356.0</v>
      </c>
      <c r="R22" s="6" t="n">
        <f si="0" t="shared"/>
        <v>14.303370786516854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2.0</v>
      </c>
      <c r="E23" s="5" t="n">
        <v>2.0</v>
      </c>
      <c r="F23" s="5" t="n">
        <v>7.0</v>
      </c>
      <c r="G23" s="5" t="n">
        <v>15.0</v>
      </c>
      <c r="H23" s="5" t="n">
        <v>21.0</v>
      </c>
      <c r="I23" s="5" t="n">
        <v>29.0</v>
      </c>
      <c r="J23" s="5" t="n">
        <v>48.0</v>
      </c>
      <c r="K23" s="5" t="n">
        <v>35.0</v>
      </c>
      <c r="L23" s="5" t="n">
        <v>4.0</v>
      </c>
      <c r="M23" s="5" t="n">
        <v>6.0</v>
      </c>
      <c r="N23" s="11" t="n">
        <f si="5" t="shared"/>
        <v>169.0</v>
      </c>
      <c r="O23" s="5" t="n">
        <v>4084.0</v>
      </c>
      <c r="P23" s="5" t="n">
        <v>3447.0</v>
      </c>
      <c r="Q23" s="11" t="n">
        <f si="2" t="shared"/>
        <v>163.0</v>
      </c>
      <c r="R23" s="6" t="n">
        <f si="0" t="shared"/>
        <v>21.14723926380368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16.0</v>
      </c>
      <c r="E24" s="5" t="n">
        <f ref="E24:M24" si="7" t="shared">E25-E19-E20-E21-E22-E23</f>
        <v>32.0</v>
      </c>
      <c r="F24" s="5" t="n">
        <f si="7" t="shared"/>
        <v>30.0</v>
      </c>
      <c r="G24" s="5" t="n">
        <f si="7" t="shared"/>
        <v>43.0</v>
      </c>
      <c r="H24" s="5" t="n">
        <f si="7" t="shared"/>
        <v>59.0</v>
      </c>
      <c r="I24" s="5" t="n">
        <f si="7" t="shared"/>
        <v>89.0</v>
      </c>
      <c r="J24" s="5" t="n">
        <f si="7" t="shared"/>
        <v>64.0</v>
      </c>
      <c r="K24" s="5" t="n">
        <f si="7" t="shared"/>
        <v>125.0</v>
      </c>
      <c r="L24" s="5" t="n">
        <f si="7" t="shared"/>
        <v>17.0</v>
      </c>
      <c r="M24" s="5" t="n">
        <f si="7" t="shared"/>
        <v>131.0</v>
      </c>
      <c r="N24" s="11" t="n">
        <f si="5" t="shared"/>
        <v>606.0</v>
      </c>
      <c r="O24" s="5" t="n">
        <f>O25-O19-O20-O21-O22-O23</f>
        <v>41586.0</v>
      </c>
      <c r="P24" s="5" t="n">
        <f>P25-P19-P20-P21-P22-P23</f>
        <v>9992.0</v>
      </c>
      <c r="Q24" s="11" t="n">
        <f si="2" t="shared"/>
        <v>475.0</v>
      </c>
      <c r="R24" s="6" t="n">
        <f si="0" t="shared"/>
        <v>21.03578947368421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2366.0</v>
      </c>
      <c r="E25" s="5" t="n">
        <v>3081.0</v>
      </c>
      <c r="F25" s="5" t="n">
        <v>4077.0</v>
      </c>
      <c r="G25" s="5" t="n">
        <v>3391.0</v>
      </c>
      <c r="H25" s="5" t="n">
        <v>6344.0</v>
      </c>
      <c r="I25" s="5" t="n">
        <v>8668.0</v>
      </c>
      <c r="J25" s="5" t="n">
        <v>4835.0</v>
      </c>
      <c r="K25" s="5" t="n">
        <v>1906.0</v>
      </c>
      <c r="L25" s="5" t="n">
        <v>856.0</v>
      </c>
      <c r="M25" s="5" t="n">
        <v>960.0</v>
      </c>
      <c r="N25" s="11" t="n">
        <f si="5" t="shared"/>
        <v>36484.0</v>
      </c>
      <c r="O25" s="5" t="n">
        <v>654368.0</v>
      </c>
      <c r="P25" s="5" t="n">
        <v>416039.0</v>
      </c>
      <c r="Q25" s="11" t="n">
        <f si="2" t="shared"/>
        <v>35524.0</v>
      </c>
      <c r="R25" s="6" t="n">
        <f si="0" t="shared"/>
        <v>11.711490823105507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20.0</v>
      </c>
      <c r="E26" s="5" t="n">
        <v>44.0</v>
      </c>
      <c r="F26" s="5" t="n">
        <v>37.0</v>
      </c>
      <c r="G26" s="5" t="n">
        <v>25.0</v>
      </c>
      <c r="H26" s="5" t="n">
        <v>39.0</v>
      </c>
      <c r="I26" s="5" t="n">
        <v>55.0</v>
      </c>
      <c r="J26" s="5" t="n">
        <v>32.0</v>
      </c>
      <c r="K26" s="5" t="n">
        <v>11.0</v>
      </c>
      <c r="L26" s="5" t="n">
        <v>7.0</v>
      </c>
      <c r="M26" s="5" t="n">
        <v>10.0</v>
      </c>
      <c r="N26" s="11" t="n">
        <f si="5" t="shared"/>
        <v>280.0</v>
      </c>
      <c r="O26" s="5" t="n">
        <v>4354.0</v>
      </c>
      <c r="P26" s="5" t="n">
        <v>2845.0</v>
      </c>
      <c r="Q26" s="11" t="n">
        <f si="2" t="shared"/>
        <v>270.0</v>
      </c>
      <c r="R26" s="6" t="n">
        <f si="0" t="shared"/>
        <v>10.537037037037036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195.0</v>
      </c>
      <c r="E27" s="5" t="n">
        <v>286.0</v>
      </c>
      <c r="F27" s="5" t="n">
        <v>249.0</v>
      </c>
      <c r="G27" s="5" t="n">
        <v>175.0</v>
      </c>
      <c r="H27" s="5" t="n">
        <v>355.0</v>
      </c>
      <c r="I27" s="5" t="n">
        <v>459.0</v>
      </c>
      <c r="J27" s="5" t="n">
        <v>274.0</v>
      </c>
      <c r="K27" s="5" t="n">
        <v>131.0</v>
      </c>
      <c r="L27" s="5" t="n">
        <v>78.0</v>
      </c>
      <c r="M27" s="5" t="n">
        <v>77.0</v>
      </c>
      <c r="N27" s="11" t="n">
        <f si="5" t="shared"/>
        <v>2279.0</v>
      </c>
      <c r="O27" s="5" t="n">
        <v>42405.0</v>
      </c>
      <c r="P27" s="5" t="n">
        <v>27073.0</v>
      </c>
      <c r="Q27" s="11" t="n">
        <f si="2" t="shared"/>
        <v>2202.0</v>
      </c>
      <c r="R27" s="6" t="n">
        <f si="0" t="shared"/>
        <v>12.294732061762035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284.0</v>
      </c>
      <c r="E28" s="5" t="n">
        <v>436.0</v>
      </c>
      <c r="F28" s="5" t="n">
        <v>399.0</v>
      </c>
      <c r="G28" s="5" t="n">
        <v>298.0</v>
      </c>
      <c r="H28" s="5" t="n">
        <v>513.0</v>
      </c>
      <c r="I28" s="5" t="n">
        <v>541.0</v>
      </c>
      <c r="J28" s="5" t="n">
        <v>307.0</v>
      </c>
      <c r="K28" s="5" t="n">
        <v>140.0</v>
      </c>
      <c r="L28" s="5" t="n">
        <v>73.0</v>
      </c>
      <c r="M28" s="5" t="n">
        <v>82.0</v>
      </c>
      <c r="N28" s="11" t="n">
        <f si="5" t="shared"/>
        <v>3073.0</v>
      </c>
      <c r="O28" s="5" t="n">
        <v>47907.0</v>
      </c>
      <c r="P28" s="5" t="n">
        <v>30264.0</v>
      </c>
      <c r="Q28" s="11" t="n">
        <f si="2" t="shared"/>
        <v>2991.0</v>
      </c>
      <c r="R28" s="6" t="n">
        <f si="0" t="shared"/>
        <v>10.118355065195587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94.0</v>
      </c>
      <c r="E29" s="5" t="n">
        <v>145.0</v>
      </c>
      <c r="F29" s="5" t="n">
        <v>133.0</v>
      </c>
      <c r="G29" s="5" t="n">
        <v>90.0</v>
      </c>
      <c r="H29" s="5" t="n">
        <v>138.0</v>
      </c>
      <c r="I29" s="5" t="n">
        <v>120.0</v>
      </c>
      <c r="J29" s="5" t="n">
        <v>83.0</v>
      </c>
      <c r="K29" s="5" t="n">
        <v>36.0</v>
      </c>
      <c r="L29" s="5" t="n">
        <v>19.0</v>
      </c>
      <c r="M29" s="5" t="n">
        <v>29.0</v>
      </c>
      <c r="N29" s="11" t="n">
        <f si="5" t="shared"/>
        <v>887.0</v>
      </c>
      <c r="O29" s="5" t="n">
        <v>13608.0</v>
      </c>
      <c r="P29" s="5" t="n">
        <v>8108.0</v>
      </c>
      <c r="Q29" s="11" t="n">
        <f si="2" t="shared"/>
        <v>858.0</v>
      </c>
      <c r="R29" s="6" t="n">
        <f si="0" t="shared"/>
        <v>9.44988344988345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98.0</v>
      </c>
      <c r="E30" s="5" t="n">
        <v>155.0</v>
      </c>
      <c r="F30" s="5" t="n">
        <v>167.0</v>
      </c>
      <c r="G30" s="5" t="n">
        <v>132.0</v>
      </c>
      <c r="H30" s="5" t="n">
        <v>156.0</v>
      </c>
      <c r="I30" s="5" t="n">
        <v>199.0</v>
      </c>
      <c r="J30" s="5" t="n">
        <v>117.0</v>
      </c>
      <c r="K30" s="5" t="n">
        <v>41.0</v>
      </c>
      <c r="L30" s="5" t="n">
        <v>25.0</v>
      </c>
      <c r="M30" s="5" t="n">
        <v>25.0</v>
      </c>
      <c r="N30" s="11" t="n">
        <f si="5" t="shared"/>
        <v>1115.0</v>
      </c>
      <c r="O30" s="5" t="n">
        <v>18512.0</v>
      </c>
      <c r="P30" s="5" t="n">
        <v>10781.0</v>
      </c>
      <c r="Q30" s="11" t="n">
        <f si="2" t="shared"/>
        <v>1090.0</v>
      </c>
      <c r="R30" s="6" t="n">
        <f si="0" t="shared"/>
        <v>9.890825688073395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49.0</v>
      </c>
      <c r="E31" s="5" t="n">
        <v>75.0</v>
      </c>
      <c r="F31" s="5" t="n">
        <v>54.0</v>
      </c>
      <c r="G31" s="5" t="n">
        <v>59.0</v>
      </c>
      <c r="H31" s="5" t="n">
        <v>94.0</v>
      </c>
      <c r="I31" s="5" t="n">
        <v>122.0</v>
      </c>
      <c r="J31" s="5" t="n">
        <v>64.0</v>
      </c>
      <c r="K31" s="5" t="n">
        <v>26.0</v>
      </c>
      <c r="L31" s="5" t="n">
        <v>26.0</v>
      </c>
      <c r="M31" s="5" t="n">
        <v>13.0</v>
      </c>
      <c r="N31" s="11" t="n">
        <f si="5" t="shared"/>
        <v>582.0</v>
      </c>
      <c r="O31" s="5" t="n">
        <v>8806.0</v>
      </c>
      <c r="P31" s="5" t="n">
        <v>6892.0</v>
      </c>
      <c r="Q31" s="11" t="n">
        <f si="2" t="shared"/>
        <v>569.0</v>
      </c>
      <c r="R31" s="6" t="n">
        <f si="0" t="shared"/>
        <v>12.112478031634446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41.0</v>
      </c>
      <c r="E32" s="5" t="n">
        <v>66.0</v>
      </c>
      <c r="F32" s="5" t="n">
        <v>52.0</v>
      </c>
      <c r="G32" s="5" t="n">
        <v>50.0</v>
      </c>
      <c r="H32" s="5" t="n">
        <v>92.0</v>
      </c>
      <c r="I32" s="5" t="n">
        <v>71.0</v>
      </c>
      <c r="J32" s="5" t="n">
        <v>58.0</v>
      </c>
      <c r="K32" s="5" t="n">
        <v>35.0</v>
      </c>
      <c r="L32" s="5" t="n">
        <v>13.0</v>
      </c>
      <c r="M32" s="5" t="n">
        <v>30.0</v>
      </c>
      <c r="N32" s="11" t="n">
        <f si="5" t="shared"/>
        <v>508.0</v>
      </c>
      <c r="O32" s="5" t="n">
        <v>10380.0</v>
      </c>
      <c r="P32" s="5" t="n">
        <v>5689.0</v>
      </c>
      <c r="Q32" s="11" t="n">
        <f si="2" t="shared"/>
        <v>478.0</v>
      </c>
      <c r="R32" s="6" t="n">
        <f si="0" t="shared"/>
        <v>11.901673640167363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566.0</v>
      </c>
      <c r="E33" s="5" t="n">
        <v>441.0</v>
      </c>
      <c r="F33" s="5" t="n">
        <v>647.0</v>
      </c>
      <c r="G33" s="5" t="n">
        <v>429.0</v>
      </c>
      <c r="H33" s="5" t="n">
        <v>588.0</v>
      </c>
      <c r="I33" s="5" t="n">
        <v>597.0</v>
      </c>
      <c r="J33" s="5" t="n">
        <v>337.0</v>
      </c>
      <c r="K33" s="5" t="n">
        <v>130.0</v>
      </c>
      <c r="L33" s="5" t="n">
        <v>74.0</v>
      </c>
      <c r="M33" s="5" t="n">
        <v>90.0</v>
      </c>
      <c r="N33" s="11" t="n">
        <f si="5" t="shared"/>
        <v>3899.0</v>
      </c>
      <c r="O33" s="5" t="n">
        <v>54062.0</v>
      </c>
      <c r="P33" s="5" t="n">
        <v>33346.0</v>
      </c>
      <c r="Q33" s="11" t="n">
        <f si="2" t="shared"/>
        <v>3809.0</v>
      </c>
      <c r="R33" s="6" t="n">
        <f si="0" t="shared"/>
        <v>8.754528747702809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47.0</v>
      </c>
      <c r="E34" s="5" t="n">
        <v>51.0</v>
      </c>
      <c r="F34" s="5" t="n">
        <v>44.0</v>
      </c>
      <c r="G34" s="5" t="n">
        <v>25.0</v>
      </c>
      <c r="H34" s="5" t="n">
        <v>50.0</v>
      </c>
      <c r="I34" s="5" t="n">
        <v>57.0</v>
      </c>
      <c r="J34" s="5" t="n">
        <v>43.0</v>
      </c>
      <c r="K34" s="5" t="n">
        <v>10.0</v>
      </c>
      <c r="L34" s="5" t="n">
        <v>6.0</v>
      </c>
      <c r="M34" s="5" t="n">
        <v>5.0</v>
      </c>
      <c r="N34" s="11" t="n">
        <f si="5" t="shared"/>
        <v>338.0</v>
      </c>
      <c r="O34" s="5" t="n">
        <v>3917.0</v>
      </c>
      <c r="P34" s="5" t="n">
        <v>3140.0</v>
      </c>
      <c r="Q34" s="11" t="n">
        <f si="2" t="shared"/>
        <v>333.0</v>
      </c>
      <c r="R34" s="6" t="n">
        <f si="0" t="shared"/>
        <v>9.42942942942943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10.0</v>
      </c>
      <c r="E35" s="5" t="n">
        <v>17.0</v>
      </c>
      <c r="F35" s="5" t="n">
        <v>9.0</v>
      </c>
      <c r="G35" s="5" t="n">
        <v>12.0</v>
      </c>
      <c r="H35" s="5" t="n">
        <v>5.0</v>
      </c>
      <c r="I35" s="5" t="n">
        <v>6.0</v>
      </c>
      <c r="J35" s="5" t="n">
        <v>4.0</v>
      </c>
      <c r="K35" s="5" t="n">
        <v>5.0</v>
      </c>
      <c r="L35" s="5" t="n">
        <v>1.0</v>
      </c>
      <c r="M35" s="5" t="n">
        <v>1.0</v>
      </c>
      <c r="N35" s="11" t="n">
        <f si="5" t="shared"/>
        <v>70.0</v>
      </c>
      <c r="O35" s="5" t="n">
        <v>761.0</v>
      </c>
      <c r="P35" s="5" t="n">
        <v>592.0</v>
      </c>
      <c r="Q35" s="11" t="n">
        <f si="2" t="shared"/>
        <v>69.0</v>
      </c>
      <c r="R35" s="6" t="n">
        <f si="0" t="shared"/>
        <v>8.579710144927537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56.0</v>
      </c>
      <c r="E36" s="5" t="n">
        <v>84.0</v>
      </c>
      <c r="F36" s="5" t="n">
        <v>54.0</v>
      </c>
      <c r="G36" s="5" t="n">
        <v>40.0</v>
      </c>
      <c r="H36" s="5" t="n">
        <v>50.0</v>
      </c>
      <c r="I36" s="5" t="n">
        <v>92.0</v>
      </c>
      <c r="J36" s="5" t="n">
        <v>54.0</v>
      </c>
      <c r="K36" s="5" t="n">
        <v>32.0</v>
      </c>
      <c r="L36" s="5" t="n">
        <v>7.0</v>
      </c>
      <c r="M36" s="5" t="n">
        <v>3.0</v>
      </c>
      <c r="N36" s="11" t="n">
        <f si="5" t="shared"/>
        <v>472.0</v>
      </c>
      <c r="O36" s="5" t="n">
        <v>5470.0</v>
      </c>
      <c r="P36" s="5" t="n">
        <v>5006.0</v>
      </c>
      <c r="Q36" s="11" t="n">
        <f si="2" t="shared"/>
        <v>469.0</v>
      </c>
      <c r="R36" s="6" t="n">
        <f si="0" t="shared"/>
        <v>10.673773987206824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13.0</v>
      </c>
      <c r="E37" s="5" t="n">
        <v>26.0</v>
      </c>
      <c r="F37" s="5" t="n">
        <v>40.0</v>
      </c>
      <c r="G37" s="5" t="n">
        <v>38.0</v>
      </c>
      <c r="H37" s="5" t="n">
        <v>92.0</v>
      </c>
      <c r="I37" s="5" t="n">
        <v>38.0</v>
      </c>
      <c r="J37" s="5" t="n">
        <v>32.0</v>
      </c>
      <c r="K37" s="5" t="n">
        <v>13.0</v>
      </c>
      <c r="L37" s="5" t="n">
        <v>11.0</v>
      </c>
      <c r="M37" s="5" t="n">
        <v>36.0</v>
      </c>
      <c r="N37" s="11" t="n">
        <f si="5" t="shared"/>
        <v>339.0</v>
      </c>
      <c r="O37" s="5" t="n">
        <v>11218.0</v>
      </c>
      <c r="P37" s="5" t="n">
        <v>3543.0</v>
      </c>
      <c r="Q37" s="11" t="n">
        <f si="2" t="shared"/>
        <v>303.0</v>
      </c>
      <c r="R37" s="6" t="n">
        <f si="0" t="shared"/>
        <v>11.693069306930694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210.0</v>
      </c>
      <c r="E38" s="5" t="n">
        <f ref="E38:M38" si="8" t="shared">E39-E26-E27-E28-E29-E30-E31-E32-E33-E34-E35-E36-E37</f>
        <v>242.0</v>
      </c>
      <c r="F38" s="5" t="n">
        <f si="8" t="shared"/>
        <v>333.0</v>
      </c>
      <c r="G38" s="5" t="n">
        <f si="8" t="shared"/>
        <v>277.0</v>
      </c>
      <c r="H38" s="5" t="n">
        <f si="8" t="shared"/>
        <v>316.0</v>
      </c>
      <c r="I38" s="5" t="n">
        <f si="8" t="shared"/>
        <v>324.0</v>
      </c>
      <c r="J38" s="5" t="n">
        <f si="8" t="shared"/>
        <v>175.0</v>
      </c>
      <c r="K38" s="5" t="n">
        <f si="8" t="shared"/>
        <v>81.0</v>
      </c>
      <c r="L38" s="5" t="n">
        <f si="8" t="shared"/>
        <v>80.0</v>
      </c>
      <c r="M38" s="5" t="n">
        <f si="8" t="shared"/>
        <v>87.0</v>
      </c>
      <c r="N38" s="11" t="n">
        <f si="5" t="shared"/>
        <v>2125.0</v>
      </c>
      <c r="O38" s="5" t="n">
        <f>O39-O26-O27-O28-O29-O30-O31-O32-O33-O34-O35-O36-O37</f>
        <v>38019.0</v>
      </c>
      <c r="P38" s="5" t="n">
        <f>P39-P26-P27-P28-P29-P30-P31-P32-P33-P34-P35-P36-P37</f>
        <v>21586.0</v>
      </c>
      <c r="Q38" s="11" t="n">
        <f si="2" t="shared"/>
        <v>2038.0</v>
      </c>
      <c r="R38" s="6" t="n">
        <f si="0" t="shared"/>
        <v>10.591756624141315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1683.0</v>
      </c>
      <c r="E39" s="5" t="n">
        <v>2068.0</v>
      </c>
      <c r="F39" s="5" t="n">
        <v>2218.0</v>
      </c>
      <c r="G39" s="5" t="n">
        <v>1650.0</v>
      </c>
      <c r="H39" s="5" t="n">
        <v>2488.0</v>
      </c>
      <c r="I39" s="5" t="n">
        <v>2681.0</v>
      </c>
      <c r="J39" s="5" t="n">
        <v>1580.0</v>
      </c>
      <c r="K39" s="5" t="n">
        <v>691.0</v>
      </c>
      <c r="L39" s="5" t="n">
        <v>420.0</v>
      </c>
      <c r="M39" s="5" t="n">
        <v>488.0</v>
      </c>
      <c r="N39" s="11" t="n">
        <f si="5" t="shared"/>
        <v>15967.0</v>
      </c>
      <c r="O39" s="5" t="n">
        <v>259419.0</v>
      </c>
      <c r="P39" s="5" t="n">
        <v>158865.0</v>
      </c>
      <c r="Q39" s="11" t="n">
        <f si="2" t="shared"/>
        <v>15479.0</v>
      </c>
      <c r="R39" s="6" t="n">
        <f si="0" t="shared"/>
        <v>10.263259900510368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221.0</v>
      </c>
      <c r="E40" s="5" t="n">
        <v>416.0</v>
      </c>
      <c r="F40" s="5" t="n">
        <v>685.0</v>
      </c>
      <c r="G40" s="5" t="n">
        <v>651.0</v>
      </c>
      <c r="H40" s="5" t="n">
        <v>1134.0</v>
      </c>
      <c r="I40" s="5" t="n">
        <v>1202.0</v>
      </c>
      <c r="J40" s="5" t="n">
        <v>1003.0</v>
      </c>
      <c r="K40" s="5" t="n">
        <v>172.0</v>
      </c>
      <c r="L40" s="5" t="n">
        <v>60.0</v>
      </c>
      <c r="M40" s="5" t="n">
        <v>74.0</v>
      </c>
      <c r="N40" s="11" t="n">
        <f si="5" t="shared"/>
        <v>5618.0</v>
      </c>
      <c r="O40" s="5" t="n">
        <v>77515.0</v>
      </c>
      <c r="P40" s="5" t="n">
        <v>60215.0</v>
      </c>
      <c r="Q40" s="11" t="n">
        <f si="2" t="shared"/>
        <v>5544.0</v>
      </c>
      <c r="R40" s="6" t="n">
        <f si="0" t="shared"/>
        <v>10.861291486291487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30.0</v>
      </c>
      <c r="E41" s="5" t="n">
        <v>59.0</v>
      </c>
      <c r="F41" s="5" t="n">
        <v>95.0</v>
      </c>
      <c r="G41" s="5" t="n">
        <v>92.0</v>
      </c>
      <c r="H41" s="5" t="n">
        <v>161.0</v>
      </c>
      <c r="I41" s="5" t="n">
        <v>168.0</v>
      </c>
      <c r="J41" s="5" t="n">
        <v>156.0</v>
      </c>
      <c r="K41" s="5" t="n">
        <v>113.0</v>
      </c>
      <c r="L41" s="5" t="n">
        <v>32.0</v>
      </c>
      <c r="M41" s="5" t="n">
        <v>23.0</v>
      </c>
      <c r="N41" s="11" t="n">
        <f si="5" t="shared"/>
        <v>929.0</v>
      </c>
      <c r="O41" s="5" t="n">
        <v>18701.0</v>
      </c>
      <c r="P41" s="5" t="n">
        <v>14116.0</v>
      </c>
      <c r="Q41" s="11" t="n">
        <f si="2" t="shared"/>
        <v>906.0</v>
      </c>
      <c r="R41" s="6" t="n">
        <f si="0" t="shared"/>
        <v>15.580573951434879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4.0</v>
      </c>
      <c r="E42" s="5" t="n">
        <f ref="E42:M42" si="9" t="shared">E43-E40-E41</f>
        <v>8.0</v>
      </c>
      <c r="F42" s="5" t="n">
        <f si="9" t="shared"/>
        <v>13.0</v>
      </c>
      <c r="G42" s="5" t="n">
        <f si="9" t="shared"/>
        <v>6.0</v>
      </c>
      <c r="H42" s="5" t="n">
        <f si="9" t="shared"/>
        <v>16.0</v>
      </c>
      <c r="I42" s="5" t="n">
        <f si="9" t="shared"/>
        <v>10.0</v>
      </c>
      <c r="J42" s="5" t="n">
        <f si="9" t="shared"/>
        <v>3.0</v>
      </c>
      <c r="K42" s="5" t="n">
        <f si="9" t="shared"/>
        <v>3.0</v>
      </c>
      <c r="L42" s="5" t="n">
        <f si="9" t="shared"/>
        <v>0.0</v>
      </c>
      <c r="M42" s="5" t="n">
        <f si="9" t="shared"/>
        <v>5.0</v>
      </c>
      <c r="N42" s="11" t="n">
        <f si="5" t="shared"/>
        <v>68.0</v>
      </c>
      <c r="O42" s="5" t="n">
        <f>O43-O40-O41</f>
        <v>1492.0</v>
      </c>
      <c r="P42" s="5" t="n">
        <f>P43-P40-P41</f>
        <v>496.0</v>
      </c>
      <c r="Q42" s="11" t="n">
        <f si="2" t="shared"/>
        <v>63.0</v>
      </c>
      <c r="R42" s="6" t="n">
        <f si="0" t="shared"/>
        <v>7.873015873015873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255.0</v>
      </c>
      <c r="E43" s="5" t="n">
        <v>483.0</v>
      </c>
      <c r="F43" s="5" t="n">
        <v>793.0</v>
      </c>
      <c r="G43" s="5" t="n">
        <v>749.0</v>
      </c>
      <c r="H43" s="5" t="n">
        <v>1311.0</v>
      </c>
      <c r="I43" s="5" t="n">
        <v>1380.0</v>
      </c>
      <c r="J43" s="5" t="n">
        <v>1162.0</v>
      </c>
      <c r="K43" s="5" t="n">
        <v>288.0</v>
      </c>
      <c r="L43" s="5" t="n">
        <v>92.0</v>
      </c>
      <c r="M43" s="5" t="n">
        <v>102.0</v>
      </c>
      <c r="N43" s="11" t="n">
        <f si="5" t="shared"/>
        <v>6615.0</v>
      </c>
      <c r="O43" s="5" t="n">
        <v>97708.0</v>
      </c>
      <c r="P43" s="5" t="n">
        <v>74827.0</v>
      </c>
      <c r="Q43" s="11" t="n">
        <f si="2" t="shared"/>
        <v>6513.0</v>
      </c>
      <c r="R43" s="6" t="n">
        <f si="0" t="shared"/>
        <v>11.48886841701213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8.0</v>
      </c>
      <c r="E44" s="8" t="n">
        <v>31.0</v>
      </c>
      <c r="F44" s="8" t="n">
        <v>18.0</v>
      </c>
      <c r="G44" s="8" t="n">
        <v>14.0</v>
      </c>
      <c r="H44" s="8" t="n">
        <v>38.0</v>
      </c>
      <c r="I44" s="8" t="n">
        <v>49.0</v>
      </c>
      <c r="J44" s="8" t="n">
        <v>27.0</v>
      </c>
      <c r="K44" s="8" t="n">
        <v>20.0</v>
      </c>
      <c r="L44" s="8" t="n">
        <v>10.0</v>
      </c>
      <c r="M44" s="8" t="n">
        <v>49.0</v>
      </c>
      <c r="N44" s="11" t="n">
        <f si="5" t="shared"/>
        <v>264.0</v>
      </c>
      <c r="O44" s="8" t="n">
        <v>21900.0</v>
      </c>
      <c r="P44" s="8" t="n">
        <v>3235.0</v>
      </c>
      <c r="Q44" s="11" t="n">
        <f si="2" t="shared"/>
        <v>215.0</v>
      </c>
      <c r="R44" s="6" t="n">
        <f si="0" t="shared"/>
        <v>15.046511627906977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11.0</v>
      </c>
      <c r="E45" s="8" t="n">
        <f ref="E45:M45" si="10" t="shared">E46-E44</f>
        <v>14.0</v>
      </c>
      <c r="F45" s="8" t="n">
        <f si="10" t="shared"/>
        <v>25.0</v>
      </c>
      <c r="G45" s="8" t="n">
        <f si="10" t="shared"/>
        <v>19.0</v>
      </c>
      <c r="H45" s="8" t="n">
        <f si="10" t="shared"/>
        <v>43.0</v>
      </c>
      <c r="I45" s="8" t="n">
        <f si="10" t="shared"/>
        <v>39.0</v>
      </c>
      <c r="J45" s="8" t="n">
        <f si="10" t="shared"/>
        <v>16.0</v>
      </c>
      <c r="K45" s="8" t="n">
        <f si="10" t="shared"/>
        <v>7.0</v>
      </c>
      <c r="L45" s="8" t="n">
        <f si="10" t="shared"/>
        <v>5.0</v>
      </c>
      <c r="M45" s="8" t="n">
        <f si="10" t="shared"/>
        <v>52.0</v>
      </c>
      <c r="N45" s="11" t="n">
        <f si="5" t="shared"/>
        <v>231.0</v>
      </c>
      <c r="O45" s="8" t="n">
        <f>O46-O44</f>
        <v>27906.0</v>
      </c>
      <c r="P45" s="8" t="n">
        <f>P46-P44</f>
        <v>1926.0</v>
      </c>
      <c r="Q45" s="11" t="n">
        <f si="2" t="shared"/>
        <v>179.0</v>
      </c>
      <c r="R45" s="6" t="n">
        <f si="0" t="shared"/>
        <v>10.759776536312849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19.0</v>
      </c>
      <c r="E46" s="8" t="n">
        <v>45.0</v>
      </c>
      <c r="F46" s="8" t="n">
        <v>43.0</v>
      </c>
      <c r="G46" s="8" t="n">
        <v>33.0</v>
      </c>
      <c r="H46" s="8" t="n">
        <v>81.0</v>
      </c>
      <c r="I46" s="8" t="n">
        <v>88.0</v>
      </c>
      <c r="J46" s="8" t="n">
        <v>43.0</v>
      </c>
      <c r="K46" s="8" t="n">
        <v>27.0</v>
      </c>
      <c r="L46" s="8" t="n">
        <v>15.0</v>
      </c>
      <c r="M46" s="8" t="n">
        <v>101.0</v>
      </c>
      <c r="N46" s="11" t="n">
        <f si="5" t="shared"/>
        <v>495.0</v>
      </c>
      <c r="O46" s="8" t="n">
        <v>49806.0</v>
      </c>
      <c r="P46" s="8" t="n">
        <v>5161.0</v>
      </c>
      <c r="Q46" s="11" t="n">
        <f si="2" t="shared"/>
        <v>394.0</v>
      </c>
      <c r="R46" s="6" t="n">
        <f si="0" t="shared"/>
        <v>13.098984771573605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1.0</v>
      </c>
      <c r="E47" s="5" t="n">
        <v>4.0</v>
      </c>
      <c r="F47" s="5" t="n">
        <v>1.0</v>
      </c>
      <c r="G47" s="5" t="n">
        <v>6.0</v>
      </c>
      <c r="H47" s="5" t="n">
        <v>6.0</v>
      </c>
      <c r="I47" s="5" t="n">
        <v>5.0</v>
      </c>
      <c r="J47" s="5" t="n">
        <v>6.0</v>
      </c>
      <c r="K47" s="5" t="n">
        <v>3.0</v>
      </c>
      <c r="L47" s="5" t="n">
        <v>1.0</v>
      </c>
      <c r="M47" s="5" t="n">
        <v>179.0</v>
      </c>
      <c r="N47" s="11" t="n">
        <f si="5" t="shared"/>
        <v>212.0</v>
      </c>
      <c r="O47" s="5" t="n">
        <v>52616.0</v>
      </c>
      <c r="P47" s="5" t="n">
        <v>469.0</v>
      </c>
      <c r="Q47" s="11" t="n">
        <f si="2" t="shared"/>
        <v>33.0</v>
      </c>
      <c r="R47" s="6" t="n">
        <f si="0" t="shared"/>
        <v>14.212121212121213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18823.0</v>
      </c>
      <c r="E48" s="5" t="n">
        <f ref="E48:M48" si="11" t="shared">E47+E46+E43+E39+E25+E18</f>
        <v>68284.0</v>
      </c>
      <c r="F48" s="5" t="n">
        <f si="11" t="shared"/>
        <v>124329.0</v>
      </c>
      <c r="G48" s="5" t="n">
        <f si="11" t="shared"/>
        <v>84343.0</v>
      </c>
      <c r="H48" s="5" t="n">
        <f si="11" t="shared"/>
        <v>272255.0</v>
      </c>
      <c r="I48" s="5" t="n">
        <f si="11" t="shared"/>
        <v>70300.0</v>
      </c>
      <c r="J48" s="5" t="n">
        <f si="11" t="shared"/>
        <v>19050.0</v>
      </c>
      <c r="K48" s="5" t="n">
        <f si="11" t="shared"/>
        <v>9565.0</v>
      </c>
      <c r="L48" s="5" t="n">
        <f si="11" t="shared"/>
        <v>4935.0</v>
      </c>
      <c r="M48" s="5" t="n">
        <f si="11" t="shared"/>
        <v>33035.0</v>
      </c>
      <c r="N48" s="11" t="n">
        <f si="5" t="shared"/>
        <v>704919.0</v>
      </c>
      <c r="O48" s="5" t="n">
        <f>O47+O46+O43+O39+O25+O18</f>
        <v>1.6998892E7</v>
      </c>
      <c r="P48" s="5" t="n">
        <f>P47+P46+P43+P39+P25+P18</f>
        <v>4541391.0</v>
      </c>
      <c r="Q48" s="11" t="n">
        <f si="2" t="shared"/>
        <v>671884.0</v>
      </c>
      <c r="R48" s="6" t="n">
        <f si="0" t="shared"/>
        <v>6.75918908621131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2.670235871071712</v>
      </c>
      <c r="E49" s="6" t="n">
        <f ref="E49" si="13" t="shared">E48/$N$48*100</f>
        <v>9.68678670882754</v>
      </c>
      <c r="F49" s="6" t="n">
        <f ref="F49" si="14" t="shared">F48/$N$48*100</f>
        <v>17.63734556736306</v>
      </c>
      <c r="G49" s="6" t="n">
        <f ref="G49" si="15" t="shared">G48/$N$48*100</f>
        <v>11.964920792317983</v>
      </c>
      <c r="H49" s="6" t="n">
        <f ref="H49" si="16" t="shared">H48/$N$48*100</f>
        <v>38.62216793702539</v>
      </c>
      <c r="I49" s="6" t="n">
        <f ref="I49" si="17" t="shared">I48/$N$48*100</f>
        <v>9.972777014096655</v>
      </c>
      <c r="J49" s="6" t="n">
        <f ref="J49" si="18" t="shared">J48/$N$48*100</f>
        <v>2.7024381524685817</v>
      </c>
      <c r="K49" s="6" t="n">
        <f ref="K49" si="19" t="shared">K48/$N$48*100</f>
        <v>1.3568934870531224</v>
      </c>
      <c r="L49" s="6" t="n">
        <f ref="L49" si="20" t="shared">L48/$N$48*100</f>
        <v>0.7000804347733569</v>
      </c>
      <c r="M49" s="6" t="n">
        <f ref="M49" si="21" t="shared">M48/$N$48*100</f>
        <v>4.686354035002603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