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<sst xmlns="http://schemas.openxmlformats.org/spreadsheetml/2006/main" count="118" uniqueCount="73">
  <si>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</si>
  <si>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</si>
  <si>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</si>
  <si>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</si>
  <si>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</si>
  <si>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</si>
  <si>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</si>
  <si>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</si>
  <si>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</si>
  <si>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</si>
  <si>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</si>
  <si>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</si>
  <si>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</si>
  <si>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</si>
  <si>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</si>
  <si>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</si>
  <si>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</si>
  <si>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</si>
  <si>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</si>
  <si>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</si>
  <si>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</si>
  <si>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</si>
  <si>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</si>
  <si>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</si>
  <si>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</si>
  <si>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</si>
  <si>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</si>
  <si>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</si>
  <si>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</si>
  <si>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</si>
  <si>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</si>
  <si>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</si>
  <si>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</si>
  <si>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</si>
  <si>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</si>
  <si>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</si>
  <si>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</si>
  <si>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</si>
  <si>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</si>
  <si>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</si>
  <si>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</si>
  <si>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</si>
  <si>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</si>
  <si>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</si>
  <si>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</si>
  <si>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</si>
  <si>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</si>
  <si>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</si>
  <si>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</si>
  <si>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</si>
  <si>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</si>
  <si>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</si>
  <si>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</si>
  <si>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</si>
  <si>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</si>
  <si>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</si>
  <si>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</si>
  <si>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</si>
  <si>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</si>
  <si>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</si>
  <si>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</si>
  <si>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</si>
  <si>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</si>
  <si>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</si>
  <si>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</si>
  <si>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</si>
  <si>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</si>
  <si>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</si>
  <si>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</si>
  <si>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</si>
  <si>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</si>
  <si>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103年6月來臺旅客人次～按停留夜數分
Table 1-8  Visitor Arrivals  by Length of Stay,
June,2014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</si>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</sst>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5960.0</v>
      </c>
      <c r="E3" s="4" t="n">
        <v>17953.0</v>
      </c>
      <c r="F3" s="4" t="n">
        <v>39845.0</v>
      </c>
      <c r="G3" s="4" t="n">
        <v>29904.0</v>
      </c>
      <c r="H3" s="4" t="n">
        <v>26333.0</v>
      </c>
      <c r="I3" s="4" t="n">
        <v>4488.0</v>
      </c>
      <c r="J3" s="4" t="n">
        <v>1045.0</v>
      </c>
      <c r="K3" s="4" t="n">
        <v>180.0</v>
      </c>
      <c r="L3" s="4" t="n">
        <v>121.0</v>
      </c>
      <c r="M3" s="4" t="n">
        <v>10702.0</v>
      </c>
      <c r="N3" s="11" t="n">
        <f>SUM(D3:M3)</f>
        <v>136531.0</v>
      </c>
      <c r="O3" s="4" t="n">
        <v>960038.0</v>
      </c>
      <c r="P3" s="4" t="n">
        <v>519436.0</v>
      </c>
      <c r="Q3" s="11" t="n">
        <f>SUM(D3:L3)</f>
        <v>125829.0</v>
      </c>
      <c r="R3" s="6" t="n">
        <f ref="R3:R48" si="0" t="shared">IF(P3&lt;&gt;0,P3/SUM(D3:L3),0)</f>
        <v>4.128110372012811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8204.0</v>
      </c>
      <c r="E4" s="5" t="n">
        <v>8620.0</v>
      </c>
      <c r="F4" s="5" t="n">
        <v>10260.0</v>
      </c>
      <c r="G4" s="5" t="n">
        <v>24978.0</v>
      </c>
      <c r="H4" s="5" t="n">
        <v>216986.0</v>
      </c>
      <c r="I4" s="5" t="n">
        <v>28175.0</v>
      </c>
      <c r="J4" s="5" t="n">
        <v>1758.0</v>
      </c>
      <c r="K4" s="5" t="n">
        <v>1072.0</v>
      </c>
      <c r="L4" s="5" t="n">
        <v>1458.0</v>
      </c>
      <c r="M4" s="5" t="n">
        <v>30919.0</v>
      </c>
      <c r="N4" s="11" t="n">
        <f ref="N4:N14" si="1" t="shared">SUM(D4:M4)</f>
        <v>332430.0</v>
      </c>
      <c r="O4" s="5" t="n">
        <v>4531895.0</v>
      </c>
      <c r="P4" s="5" t="n">
        <v>2062127.0</v>
      </c>
      <c r="Q4" s="11" t="n">
        <f ref="Q4:Q48" si="2" t="shared">SUM(D4:L4)</f>
        <v>301511.0</v>
      </c>
      <c r="R4" s="6" t="n">
        <f si="0" t="shared"/>
        <v>6.839309345264352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6510.0</v>
      </c>
      <c r="E5" s="5" t="n">
        <v>46864.0</v>
      </c>
      <c r="F5" s="5" t="n">
        <v>36520.0</v>
      </c>
      <c r="G5" s="5" t="n">
        <v>12227.0</v>
      </c>
      <c r="H5" s="5" t="n">
        <v>6467.0</v>
      </c>
      <c r="I5" s="5" t="n">
        <v>3532.0</v>
      </c>
      <c r="J5" s="5" t="n">
        <v>2237.0</v>
      </c>
      <c r="K5" s="5" t="n">
        <v>1432.0</v>
      </c>
      <c r="L5" s="5" t="n">
        <v>1044.0</v>
      </c>
      <c r="M5" s="5" t="n">
        <v>1518.0</v>
      </c>
      <c r="N5" s="11" t="n">
        <f si="1" t="shared"/>
        <v>118351.0</v>
      </c>
      <c r="O5" s="5" t="n">
        <v>824634.0</v>
      </c>
      <c r="P5" s="5" t="n">
        <v>524324.0</v>
      </c>
      <c r="Q5" s="11" t="n">
        <f si="2" t="shared"/>
        <v>116833.0</v>
      </c>
      <c r="R5" s="6" t="n">
        <f si="0" t="shared"/>
        <v>4.4878073831879695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2367.0</v>
      </c>
      <c r="E6" s="5" t="n">
        <v>6763.0</v>
      </c>
      <c r="F6" s="5" t="n">
        <v>16973.0</v>
      </c>
      <c r="G6" s="5" t="n">
        <v>3657.0</v>
      </c>
      <c r="H6" s="5" t="n">
        <v>2007.0</v>
      </c>
      <c r="I6" s="5" t="n">
        <v>668.0</v>
      </c>
      <c r="J6" s="5" t="n">
        <v>386.0</v>
      </c>
      <c r="K6" s="5" t="n">
        <v>336.0</v>
      </c>
      <c r="L6" s="5" t="n">
        <v>307.0</v>
      </c>
      <c r="M6" s="5" t="n">
        <v>981.0</v>
      </c>
      <c r="N6" s="11" t="n">
        <f si="1" t="shared"/>
        <v>34445.0</v>
      </c>
      <c r="O6" s="5" t="n">
        <v>341129.0</v>
      </c>
      <c r="P6" s="5" t="n">
        <v>146553.0</v>
      </c>
      <c r="Q6" s="11" t="n">
        <f si="2" t="shared"/>
        <v>33464.0</v>
      </c>
      <c r="R6" s="6" t="n">
        <f si="0" t="shared"/>
        <v>4.379422663160411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1067.0</v>
      </c>
      <c r="E7" s="5" t="n">
        <v>243.0</v>
      </c>
      <c r="F7" s="5" t="n">
        <v>346.0</v>
      </c>
      <c r="G7" s="5" t="n">
        <v>330.0</v>
      </c>
      <c r="H7" s="5" t="n">
        <v>428.0</v>
      </c>
      <c r="I7" s="5" t="n">
        <v>200.0</v>
      </c>
      <c r="J7" s="5" t="n">
        <v>213.0</v>
      </c>
      <c r="K7" s="5" t="n">
        <v>165.0</v>
      </c>
      <c r="L7" s="5" t="n">
        <v>51.0</v>
      </c>
      <c r="M7" s="5" t="n">
        <v>252.0</v>
      </c>
      <c r="N7" s="11" t="n">
        <f si="1" t="shared"/>
        <v>3295.0</v>
      </c>
      <c r="O7" s="5" t="n">
        <v>86404.0</v>
      </c>
      <c r="P7" s="5" t="n">
        <v>25233.0</v>
      </c>
      <c r="Q7" s="11" t="n">
        <f si="2" t="shared"/>
        <v>3043.0</v>
      </c>
      <c r="R7" s="6" t="n">
        <f si="0" t="shared"/>
        <v>8.292145908642787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89.0</v>
      </c>
      <c r="E8" s="5" t="n">
        <v>190.0</v>
      </c>
      <c r="F8" s="5" t="n">
        <v>303.0</v>
      </c>
      <c r="G8" s="5" t="n">
        <v>308.0</v>
      </c>
      <c r="H8" s="5" t="n">
        <v>645.0</v>
      </c>
      <c r="I8" s="5" t="n">
        <v>250.0</v>
      </c>
      <c r="J8" s="5" t="n">
        <v>44.0</v>
      </c>
      <c r="K8" s="5" t="n">
        <v>32.0</v>
      </c>
      <c r="L8" s="5" t="n">
        <v>14.0</v>
      </c>
      <c r="M8" s="5" t="n">
        <v>58.0</v>
      </c>
      <c r="N8" s="11" t="n">
        <f si="1" t="shared"/>
        <v>1933.0</v>
      </c>
      <c r="O8" s="5" t="n">
        <v>29621.0</v>
      </c>
      <c r="P8" s="5" t="n">
        <v>12317.0</v>
      </c>
      <c r="Q8" s="11" t="n">
        <f si="2" t="shared"/>
        <v>1875.0</v>
      </c>
      <c r="R8" s="6" t="n">
        <f si="0" t="shared"/>
        <v>6.569066666666667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589.0</v>
      </c>
      <c r="E9" s="5" t="n">
        <v>1083.0</v>
      </c>
      <c r="F9" s="5" t="n">
        <v>2270.0</v>
      </c>
      <c r="G9" s="5" t="n">
        <v>4235.0</v>
      </c>
      <c r="H9" s="5" t="n">
        <v>19377.0</v>
      </c>
      <c r="I9" s="5" t="n">
        <v>6995.0</v>
      </c>
      <c r="J9" s="5" t="n">
        <v>1028.0</v>
      </c>
      <c r="K9" s="5" t="n">
        <v>336.0</v>
      </c>
      <c r="L9" s="5" t="n">
        <v>223.0</v>
      </c>
      <c r="M9" s="5" t="n">
        <v>3247.0</v>
      </c>
      <c r="N9" s="11" t="n">
        <f si="1" t="shared"/>
        <v>39383.0</v>
      </c>
      <c r="O9" s="5" t="n">
        <v>773143.0</v>
      </c>
      <c r="P9" s="5" t="n">
        <v>266718.0</v>
      </c>
      <c r="Q9" s="11" t="n">
        <f si="2" t="shared"/>
        <v>36136.0</v>
      </c>
      <c r="R9" s="6" t="n">
        <f si="0" t="shared"/>
        <v>7.380949745406243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963.0</v>
      </c>
      <c r="E10" s="5" t="n">
        <v>1930.0</v>
      </c>
      <c r="F10" s="5" t="n">
        <v>3215.0</v>
      </c>
      <c r="G10" s="5" t="n">
        <v>5151.0</v>
      </c>
      <c r="H10" s="5" t="n">
        <v>17161.0</v>
      </c>
      <c r="I10" s="5" t="n">
        <v>6611.0</v>
      </c>
      <c r="J10" s="5" t="n">
        <v>973.0</v>
      </c>
      <c r="K10" s="5" t="n">
        <v>210.0</v>
      </c>
      <c r="L10" s="5" t="n">
        <v>94.0</v>
      </c>
      <c r="M10" s="5" t="n">
        <v>256.0</v>
      </c>
      <c r="N10" s="11" t="n">
        <f si="1" t="shared"/>
        <v>36564.0</v>
      </c>
      <c r="O10" s="5" t="n">
        <v>299541.0</v>
      </c>
      <c r="P10" s="5" t="n">
        <v>240146.0</v>
      </c>
      <c r="Q10" s="11" t="n">
        <f si="2" t="shared"/>
        <v>36308.0</v>
      </c>
      <c r="R10" s="6" t="n">
        <f si="0" t="shared"/>
        <v>6.614134625977746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477.0</v>
      </c>
      <c r="E11" s="5" t="n">
        <v>412.0</v>
      </c>
      <c r="F11" s="5" t="n">
        <v>584.0</v>
      </c>
      <c r="G11" s="5" t="n">
        <v>722.0</v>
      </c>
      <c r="H11" s="5" t="n">
        <v>1846.0</v>
      </c>
      <c r="I11" s="5" t="n">
        <v>1625.0</v>
      </c>
      <c r="J11" s="5" t="n">
        <v>665.0</v>
      </c>
      <c r="K11" s="5" t="n">
        <v>251.0</v>
      </c>
      <c r="L11" s="5" t="n">
        <v>143.0</v>
      </c>
      <c r="M11" s="5" t="n">
        <v>6579.0</v>
      </c>
      <c r="N11" s="11" t="n">
        <f si="1" t="shared"/>
        <v>13304.0</v>
      </c>
      <c r="O11" s="5" t="n">
        <v>5714991.0</v>
      </c>
      <c r="P11" s="5" t="n">
        <v>71911.0</v>
      </c>
      <c r="Q11" s="11" t="n">
        <f si="2" t="shared"/>
        <v>6725.0</v>
      </c>
      <c r="R11" s="6" t="n">
        <f si="0" t="shared"/>
        <v>10.693085501858736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559.0</v>
      </c>
      <c r="E12" s="5" t="n">
        <v>663.0</v>
      </c>
      <c r="F12" s="5" t="n">
        <v>967.0</v>
      </c>
      <c r="G12" s="5" t="n">
        <v>698.0</v>
      </c>
      <c r="H12" s="5" t="n">
        <v>841.0</v>
      </c>
      <c r="I12" s="5" t="n">
        <v>482.0</v>
      </c>
      <c r="J12" s="5" t="n">
        <v>384.0</v>
      </c>
      <c r="K12" s="5" t="n">
        <v>226.0</v>
      </c>
      <c r="L12" s="5" t="n">
        <v>198.0</v>
      </c>
      <c r="M12" s="5" t="n">
        <v>4058.0</v>
      </c>
      <c r="N12" s="11" t="n">
        <f si="1" t="shared"/>
        <v>9076.0</v>
      </c>
      <c r="O12" s="5" t="n">
        <v>2889845.0</v>
      </c>
      <c r="P12" s="5" t="n">
        <v>52104.0</v>
      </c>
      <c r="Q12" s="11" t="n">
        <f si="2" t="shared"/>
        <v>5018.0</v>
      </c>
      <c r="R12" s="6" t="n">
        <f si="0" t="shared"/>
        <v>10.38341968911917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269.0</v>
      </c>
      <c r="E13" s="5" t="n">
        <v>985.0</v>
      </c>
      <c r="F13" s="5" t="n">
        <v>1000.0</v>
      </c>
      <c r="G13" s="5" t="n">
        <v>750.0</v>
      </c>
      <c r="H13" s="5" t="n">
        <v>733.0</v>
      </c>
      <c r="I13" s="5" t="n">
        <v>351.0</v>
      </c>
      <c r="J13" s="5" t="n">
        <v>265.0</v>
      </c>
      <c r="K13" s="5" t="n">
        <v>209.0</v>
      </c>
      <c r="L13" s="5" t="n">
        <v>152.0</v>
      </c>
      <c r="M13" s="5" t="n">
        <v>3333.0</v>
      </c>
      <c r="N13" s="11" t="n">
        <f si="1" t="shared"/>
        <v>8047.0</v>
      </c>
      <c r="O13" s="5" t="n">
        <v>2221464.0</v>
      </c>
      <c r="P13" s="5" t="n">
        <v>43490.0</v>
      </c>
      <c r="Q13" s="11" t="n">
        <f si="2" t="shared"/>
        <v>4714.0</v>
      </c>
      <c r="R13" s="6" t="n">
        <f si="0" t="shared"/>
        <v>9.225710649130251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190.0</v>
      </c>
      <c r="E14" s="5" t="n">
        <v>205.0</v>
      </c>
      <c r="F14" s="5" t="n">
        <v>256.0</v>
      </c>
      <c r="G14" s="5" t="n">
        <v>300.0</v>
      </c>
      <c r="H14" s="5" t="n">
        <v>680.0</v>
      </c>
      <c r="I14" s="5" t="n">
        <v>615.0</v>
      </c>
      <c r="J14" s="5" t="n">
        <v>500.0</v>
      </c>
      <c r="K14" s="5" t="n">
        <v>443.0</v>
      </c>
      <c r="L14" s="5" t="n">
        <v>683.0</v>
      </c>
      <c r="M14" s="5" t="n">
        <v>5209.0</v>
      </c>
      <c r="N14" s="11" t="n">
        <f si="1" t="shared"/>
        <v>9081.0</v>
      </c>
      <c r="O14" s="5" t="n">
        <v>3819179.0</v>
      </c>
      <c r="P14" s="5" t="n">
        <v>100882.0</v>
      </c>
      <c r="Q14" s="11" t="n">
        <f si="2" t="shared"/>
        <v>3872.0</v>
      </c>
      <c r="R14" s="6" t="n">
        <f si="0" t="shared"/>
        <v>26.05423553719008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55.0</v>
      </c>
      <c r="E15" s="5" t="n">
        <f ref="E15:M15" si="3" t="shared">E16-E9-E10-E11-E12-E13-E14</f>
        <v>53.0</v>
      </c>
      <c r="F15" s="5" t="n">
        <f si="3" t="shared"/>
        <v>57.0</v>
      </c>
      <c r="G15" s="5" t="n">
        <f si="3" t="shared"/>
        <v>48.0</v>
      </c>
      <c r="H15" s="5" t="n">
        <f si="3" t="shared"/>
        <v>183.0</v>
      </c>
      <c r="I15" s="5" t="n">
        <f si="3" t="shared"/>
        <v>127.0</v>
      </c>
      <c r="J15" s="5" t="n">
        <f si="3" t="shared"/>
        <v>171.0</v>
      </c>
      <c r="K15" s="5" t="n">
        <f si="3" t="shared"/>
        <v>30.0</v>
      </c>
      <c r="L15" s="5" t="n">
        <f si="3" t="shared"/>
        <v>32.0</v>
      </c>
      <c r="M15" s="5" t="n">
        <f si="3" t="shared"/>
        <v>87.0</v>
      </c>
      <c r="N15" s="5" t="n">
        <f ref="N15" si="4" t="shared">N16-N9-N10-N11-N12-N13-N14</f>
        <v>843.0</v>
      </c>
      <c r="O15" s="5" t="n">
        <f>O16-O9-O10-O11-O12-O13-O14</f>
        <v>43238.0</v>
      </c>
      <c r="P15" s="5" t="n">
        <f>P16-P9-P10-P11-P12-P13-P14</f>
        <v>11132.0</v>
      </c>
      <c r="Q15" s="11" t="n">
        <f si="2" t="shared"/>
        <v>756.0</v>
      </c>
      <c r="R15" s="6" t="n">
        <f si="0" t="shared"/>
        <v>14.724867724867725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3102.0</v>
      </c>
      <c r="E16" s="5" t="n">
        <v>5331.0</v>
      </c>
      <c r="F16" s="5" t="n">
        <v>8349.0</v>
      </c>
      <c r="G16" s="5" t="n">
        <v>11904.0</v>
      </c>
      <c r="H16" s="5" t="n">
        <v>40821.0</v>
      </c>
      <c r="I16" s="5" t="n">
        <v>16806.0</v>
      </c>
      <c r="J16" s="5" t="n">
        <v>3986.0</v>
      </c>
      <c r="K16" s="5" t="n">
        <v>1705.0</v>
      </c>
      <c r="L16" s="5" t="n">
        <v>1525.0</v>
      </c>
      <c r="M16" s="5" t="n">
        <v>22769.0</v>
      </c>
      <c r="N16" s="11" t="n">
        <f ref="N16:N48" si="5" t="shared">SUM(D16:M16)</f>
        <v>116298.0</v>
      </c>
      <c r="O16" s="5" t="n">
        <v>1.5761401E7</v>
      </c>
      <c r="P16" s="5" t="n">
        <v>786383.0</v>
      </c>
      <c r="Q16" s="11" t="n">
        <f si="2" t="shared"/>
        <v>93529.0</v>
      </c>
      <c r="R16" s="6" t="n">
        <f si="0" t="shared"/>
        <v>8.407905569395588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25.0</v>
      </c>
      <c r="E17" s="5" t="n">
        <f ref="E17:M17" si="6" t="shared">E18-E16-E3-E4-E5-E6-E7-E8</f>
        <v>40.0</v>
      </c>
      <c r="F17" s="5" t="n">
        <f si="6" t="shared"/>
        <v>81.0</v>
      </c>
      <c r="G17" s="5" t="n">
        <f si="6" t="shared"/>
        <v>81.0</v>
      </c>
      <c r="H17" s="5" t="n">
        <f si="6" t="shared"/>
        <v>213.0</v>
      </c>
      <c r="I17" s="5" t="n">
        <f si="6" t="shared"/>
        <v>99.0</v>
      </c>
      <c r="J17" s="5" t="n">
        <f si="6" t="shared"/>
        <v>52.0</v>
      </c>
      <c r="K17" s="5" t="n">
        <f si="6" t="shared"/>
        <v>78.0</v>
      </c>
      <c r="L17" s="5" t="n">
        <f si="6" t="shared"/>
        <v>24.0</v>
      </c>
      <c r="M17" s="5" t="n">
        <f si="6" t="shared"/>
        <v>467.0</v>
      </c>
      <c r="N17" s="11" t="n">
        <f si="5" t="shared"/>
        <v>1160.0</v>
      </c>
      <c r="O17" s="5" t="n">
        <f>O18-O16-O3-O4-O5-O6-O7-O8</f>
        <v>236830.0</v>
      </c>
      <c r="P17" s="5" t="n">
        <f>P18-P16-P3-P4-P5-P6-P7-P8</f>
        <v>9973.0</v>
      </c>
      <c r="Q17" s="11" t="n">
        <f si="2" t="shared"/>
        <v>693.0</v>
      </c>
      <c r="R17" s="6" t="n">
        <f si="0" t="shared"/>
        <v>14.391053391053392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27324.0</v>
      </c>
      <c r="E18" s="5" t="n">
        <v>86004.0</v>
      </c>
      <c r="F18" s="5" t="n">
        <v>112677.0</v>
      </c>
      <c r="G18" s="5" t="n">
        <v>83389.0</v>
      </c>
      <c r="H18" s="5" t="n">
        <v>293900.0</v>
      </c>
      <c r="I18" s="5" t="n">
        <v>54218.0</v>
      </c>
      <c r="J18" s="5" t="n">
        <v>9721.0</v>
      </c>
      <c r="K18" s="5" t="n">
        <v>5000.0</v>
      </c>
      <c r="L18" s="5" t="n">
        <v>4544.0</v>
      </c>
      <c r="M18" s="5" t="n">
        <v>67666.0</v>
      </c>
      <c r="N18" s="11" t="n">
        <f si="5" t="shared"/>
        <v>744443.0</v>
      </c>
      <c r="O18" s="5" t="n">
        <v>2.2771952E7</v>
      </c>
      <c r="P18" s="5" t="n">
        <v>4086346.0</v>
      </c>
      <c r="Q18" s="11" t="n">
        <f si="2" t="shared"/>
        <v>676777.0</v>
      </c>
      <c r="R18" s="6" t="n">
        <f si="0" t="shared"/>
        <v>6.0379504622645275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431.0</v>
      </c>
      <c r="E19" s="5" t="n">
        <v>616.0</v>
      </c>
      <c r="F19" s="5" t="n">
        <v>917.0</v>
      </c>
      <c r="G19" s="5" t="n">
        <v>623.0</v>
      </c>
      <c r="H19" s="5" t="n">
        <v>1098.0</v>
      </c>
      <c r="I19" s="5" t="n">
        <v>842.0</v>
      </c>
      <c r="J19" s="5" t="n">
        <v>448.0</v>
      </c>
      <c r="K19" s="5" t="n">
        <v>324.0</v>
      </c>
      <c r="L19" s="5" t="n">
        <v>211.0</v>
      </c>
      <c r="M19" s="5" t="n">
        <v>369.0</v>
      </c>
      <c r="N19" s="11" t="n">
        <f si="5" t="shared"/>
        <v>5879.0</v>
      </c>
      <c r="O19" s="5" t="n">
        <v>171922.0</v>
      </c>
      <c r="P19" s="5" t="n">
        <v>62303.0</v>
      </c>
      <c r="Q19" s="11" t="n">
        <f si="2" t="shared"/>
        <v>5510.0</v>
      </c>
      <c r="R19" s="6" t="n">
        <f si="0" t="shared"/>
        <v>11.307259528130672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2915.0</v>
      </c>
      <c r="E20" s="5" t="n">
        <v>3626.0</v>
      </c>
      <c r="F20" s="5" t="n">
        <v>4235.0</v>
      </c>
      <c r="G20" s="5" t="n">
        <v>3428.0</v>
      </c>
      <c r="H20" s="5" t="n">
        <v>7549.0</v>
      </c>
      <c r="I20" s="5" t="n">
        <v>7709.0</v>
      </c>
      <c r="J20" s="5" t="n">
        <v>4139.0</v>
      </c>
      <c r="K20" s="5" t="n">
        <v>1826.0</v>
      </c>
      <c r="L20" s="5" t="n">
        <v>1287.0</v>
      </c>
      <c r="M20" s="5" t="n">
        <v>2159.0</v>
      </c>
      <c r="N20" s="11" t="n">
        <f si="5" t="shared"/>
        <v>38873.0</v>
      </c>
      <c r="O20" s="5" t="n">
        <v>998302.0</v>
      </c>
      <c r="P20" s="5" t="n">
        <v>428852.0</v>
      </c>
      <c r="Q20" s="11" t="n">
        <f si="2" t="shared"/>
        <v>36714.0</v>
      </c>
      <c r="R20" s="6" t="n">
        <f si="0" t="shared"/>
        <v>11.68088467614534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10.0</v>
      </c>
      <c r="E21" s="5" t="n">
        <v>40.0</v>
      </c>
      <c r="F21" s="5" t="n">
        <v>32.0</v>
      </c>
      <c r="G21" s="5" t="n">
        <v>26.0</v>
      </c>
      <c r="H21" s="5" t="n">
        <v>51.0</v>
      </c>
      <c r="I21" s="5" t="n">
        <v>20.0</v>
      </c>
      <c r="J21" s="5" t="n">
        <v>15.0</v>
      </c>
      <c r="K21" s="5" t="n">
        <v>12.0</v>
      </c>
      <c r="L21" s="5" t="n">
        <v>8.0</v>
      </c>
      <c r="M21" s="5" t="n">
        <v>33.0</v>
      </c>
      <c r="N21" s="11" t="n">
        <f si="5" t="shared"/>
        <v>247.0</v>
      </c>
      <c r="O21" s="5" t="n">
        <v>10912.0</v>
      </c>
      <c r="P21" s="5" t="n">
        <v>2172.0</v>
      </c>
      <c r="Q21" s="11" t="n">
        <f si="2" t="shared"/>
        <v>214.0</v>
      </c>
      <c r="R21" s="6" t="n">
        <f si="0" t="shared"/>
        <v>10.149532710280374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22.0</v>
      </c>
      <c r="E22" s="5" t="n">
        <v>22.0</v>
      </c>
      <c r="F22" s="5" t="n">
        <v>35.0</v>
      </c>
      <c r="G22" s="5" t="n">
        <v>40.0</v>
      </c>
      <c r="H22" s="5" t="n">
        <v>107.0</v>
      </c>
      <c r="I22" s="5" t="n">
        <v>48.0</v>
      </c>
      <c r="J22" s="5" t="n">
        <v>20.0</v>
      </c>
      <c r="K22" s="5" t="n">
        <v>10.0</v>
      </c>
      <c r="L22" s="5" t="n">
        <v>8.0</v>
      </c>
      <c r="M22" s="5" t="n">
        <v>50.0</v>
      </c>
      <c r="N22" s="11" t="n">
        <f si="5" t="shared"/>
        <v>362.0</v>
      </c>
      <c r="O22" s="5" t="n">
        <v>15092.0</v>
      </c>
      <c r="P22" s="5" t="n">
        <v>2954.0</v>
      </c>
      <c r="Q22" s="11" t="n">
        <f si="2" t="shared"/>
        <v>312.0</v>
      </c>
      <c r="R22" s="6" t="n">
        <f si="0" t="shared"/>
        <v>9.467948717948717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5.0</v>
      </c>
      <c r="F23" s="5" t="n">
        <v>4.0</v>
      </c>
      <c r="G23" s="5" t="n">
        <v>11.0</v>
      </c>
      <c r="H23" s="5" t="n">
        <v>30.0</v>
      </c>
      <c r="I23" s="5" t="n">
        <v>10.0</v>
      </c>
      <c r="J23" s="5" t="n">
        <v>10.0</v>
      </c>
      <c r="K23" s="5" t="n">
        <v>8.0</v>
      </c>
      <c r="L23" s="5" t="n">
        <v>4.0</v>
      </c>
      <c r="M23" s="5" t="n">
        <v>10.0</v>
      </c>
      <c r="N23" s="11" t="n">
        <f si="5" t="shared"/>
        <v>96.0</v>
      </c>
      <c r="O23" s="5" t="n">
        <v>2765.0</v>
      </c>
      <c r="P23" s="5" t="n">
        <v>1270.0</v>
      </c>
      <c r="Q23" s="11" t="n">
        <f si="2" t="shared"/>
        <v>86.0</v>
      </c>
      <c r="R23" s="6" t="n">
        <f si="0" t="shared"/>
        <v>14.767441860465116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19.0</v>
      </c>
      <c r="E24" s="5" t="n">
        <f ref="E24:M24" si="7" t="shared">E25-E19-E20-E21-E22-E23</f>
        <v>41.0</v>
      </c>
      <c r="F24" s="5" t="n">
        <f si="7" t="shared"/>
        <v>61.0</v>
      </c>
      <c r="G24" s="5" t="n">
        <f si="7" t="shared"/>
        <v>59.0</v>
      </c>
      <c r="H24" s="5" t="n">
        <f si="7" t="shared"/>
        <v>151.0</v>
      </c>
      <c r="I24" s="5" t="n">
        <f si="7" t="shared"/>
        <v>125.0</v>
      </c>
      <c r="J24" s="5" t="n">
        <f si="7" t="shared"/>
        <v>77.0</v>
      </c>
      <c r="K24" s="5" t="n">
        <f si="7" t="shared"/>
        <v>42.0</v>
      </c>
      <c r="L24" s="5" t="n">
        <f si="7" t="shared"/>
        <v>34.0</v>
      </c>
      <c r="M24" s="5" t="n">
        <f si="7" t="shared"/>
        <v>277.0</v>
      </c>
      <c r="N24" s="11" t="n">
        <f si="5" t="shared"/>
        <v>886.0</v>
      </c>
      <c r="O24" s="5" t="n">
        <f>O25-O19-O20-O21-O22-O23</f>
        <v>88063.0</v>
      </c>
      <c r="P24" s="5" t="n">
        <f>P25-P19-P20-P21-P22-P23</f>
        <v>8976.0</v>
      </c>
      <c r="Q24" s="11" t="n">
        <f si="2" t="shared"/>
        <v>609.0</v>
      </c>
      <c r="R24" s="6" t="n">
        <f si="0" t="shared"/>
        <v>14.738916256157635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3401.0</v>
      </c>
      <c r="E25" s="5" t="n">
        <v>4350.0</v>
      </c>
      <c r="F25" s="5" t="n">
        <v>5284.0</v>
      </c>
      <c r="G25" s="5" t="n">
        <v>4187.0</v>
      </c>
      <c r="H25" s="5" t="n">
        <v>8986.0</v>
      </c>
      <c r="I25" s="5" t="n">
        <v>8754.0</v>
      </c>
      <c r="J25" s="5" t="n">
        <v>4709.0</v>
      </c>
      <c r="K25" s="5" t="n">
        <v>2222.0</v>
      </c>
      <c r="L25" s="5" t="n">
        <v>1552.0</v>
      </c>
      <c r="M25" s="5" t="n">
        <v>2898.0</v>
      </c>
      <c r="N25" s="11" t="n">
        <f si="5" t="shared"/>
        <v>46343.0</v>
      </c>
      <c r="O25" s="5" t="n">
        <v>1287056.0</v>
      </c>
      <c r="P25" s="5" t="n">
        <v>506527.0</v>
      </c>
      <c r="Q25" s="11" t="n">
        <f si="2" t="shared"/>
        <v>43445.0</v>
      </c>
      <c r="R25" s="6" t="n">
        <f si="0" t="shared"/>
        <v>11.65904016572678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41.0</v>
      </c>
      <c r="E26" s="5" t="n">
        <v>51.0</v>
      </c>
      <c r="F26" s="5" t="n">
        <v>55.0</v>
      </c>
      <c r="G26" s="5" t="n">
        <v>50.0</v>
      </c>
      <c r="H26" s="5" t="n">
        <v>66.0</v>
      </c>
      <c r="I26" s="5" t="n">
        <v>62.0</v>
      </c>
      <c r="J26" s="5" t="n">
        <v>18.0</v>
      </c>
      <c r="K26" s="5" t="n">
        <v>32.0</v>
      </c>
      <c r="L26" s="5" t="n">
        <v>11.0</v>
      </c>
      <c r="M26" s="5" t="n">
        <v>28.0</v>
      </c>
      <c r="N26" s="11" t="n">
        <f si="5" t="shared"/>
        <v>414.0</v>
      </c>
      <c r="O26" s="5" t="n">
        <v>10197.0</v>
      </c>
      <c r="P26" s="5" t="n">
        <v>4232.0</v>
      </c>
      <c r="Q26" s="11" t="n">
        <f si="2" t="shared"/>
        <v>386.0</v>
      </c>
      <c r="R26" s="6" t="n">
        <f si="0" t="shared"/>
        <v>10.963730569948186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264.0</v>
      </c>
      <c r="E27" s="5" t="n">
        <v>368.0</v>
      </c>
      <c r="F27" s="5" t="n">
        <v>389.0</v>
      </c>
      <c r="G27" s="5" t="n">
        <v>251.0</v>
      </c>
      <c r="H27" s="5" t="n">
        <v>461.0</v>
      </c>
      <c r="I27" s="5" t="n">
        <v>385.0</v>
      </c>
      <c r="J27" s="5" t="n">
        <v>249.0</v>
      </c>
      <c r="K27" s="5" t="n">
        <v>213.0</v>
      </c>
      <c r="L27" s="5" t="n">
        <v>173.0</v>
      </c>
      <c r="M27" s="5" t="n">
        <v>377.0</v>
      </c>
      <c r="N27" s="11" t="n">
        <f si="5" t="shared"/>
        <v>3130.0</v>
      </c>
      <c r="O27" s="5" t="n">
        <v>112941.0</v>
      </c>
      <c r="P27" s="5" t="n">
        <v>37881.0</v>
      </c>
      <c r="Q27" s="11" t="n">
        <f si="2" t="shared"/>
        <v>2753.0</v>
      </c>
      <c r="R27" s="6" t="n">
        <f si="0" t="shared"/>
        <v>13.759898292771522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248.0</v>
      </c>
      <c r="E28" s="5" t="n">
        <v>436.0</v>
      </c>
      <c r="F28" s="5" t="n">
        <v>524.0</v>
      </c>
      <c r="G28" s="5" t="n">
        <v>348.0</v>
      </c>
      <c r="H28" s="5" t="n">
        <v>552.0</v>
      </c>
      <c r="I28" s="5" t="n">
        <v>582.0</v>
      </c>
      <c r="J28" s="5" t="n">
        <v>236.0</v>
      </c>
      <c r="K28" s="5" t="n">
        <v>170.0</v>
      </c>
      <c r="L28" s="5" t="n">
        <v>89.0</v>
      </c>
      <c r="M28" s="5" t="n">
        <v>198.0</v>
      </c>
      <c r="N28" s="11" t="n">
        <f si="5" t="shared"/>
        <v>3383.0</v>
      </c>
      <c r="O28" s="5" t="n">
        <v>77827.0</v>
      </c>
      <c r="P28" s="5" t="n">
        <v>33056.0</v>
      </c>
      <c r="Q28" s="11" t="n">
        <f si="2" t="shared"/>
        <v>3185.0</v>
      </c>
      <c r="R28" s="6" t="n">
        <f si="0" t="shared"/>
        <v>10.378649921507064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135.0</v>
      </c>
      <c r="E29" s="5" t="n">
        <v>212.0</v>
      </c>
      <c r="F29" s="5" t="n">
        <v>188.0</v>
      </c>
      <c r="G29" s="5" t="n">
        <v>131.0</v>
      </c>
      <c r="H29" s="5" t="n">
        <v>194.0</v>
      </c>
      <c r="I29" s="5" t="n">
        <v>114.0</v>
      </c>
      <c r="J29" s="5" t="n">
        <v>47.0</v>
      </c>
      <c r="K29" s="5" t="n">
        <v>40.0</v>
      </c>
      <c r="L29" s="5" t="n">
        <v>27.0</v>
      </c>
      <c r="M29" s="5" t="n">
        <v>81.0</v>
      </c>
      <c r="N29" s="11" t="n">
        <f si="5" t="shared"/>
        <v>1169.0</v>
      </c>
      <c r="O29" s="5" t="n">
        <v>30161.0</v>
      </c>
      <c r="P29" s="5" t="n">
        <v>8777.0</v>
      </c>
      <c r="Q29" s="11" t="n">
        <f si="2" t="shared"/>
        <v>1088.0</v>
      </c>
      <c r="R29" s="6" t="n">
        <f si="0" t="shared"/>
        <v>8.067095588235293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109.0</v>
      </c>
      <c r="E30" s="5" t="n">
        <v>173.0</v>
      </c>
      <c r="F30" s="5" t="n">
        <v>177.0</v>
      </c>
      <c r="G30" s="5" t="n">
        <v>130.0</v>
      </c>
      <c r="H30" s="5" t="n">
        <v>214.0</v>
      </c>
      <c r="I30" s="5" t="n">
        <v>209.0</v>
      </c>
      <c r="J30" s="5" t="n">
        <v>101.0</v>
      </c>
      <c r="K30" s="5" t="n">
        <v>56.0</v>
      </c>
      <c r="L30" s="5" t="n">
        <v>39.0</v>
      </c>
      <c r="M30" s="5" t="n">
        <v>54.0</v>
      </c>
      <c r="N30" s="11" t="n">
        <f si="5" t="shared"/>
        <v>1262.0</v>
      </c>
      <c r="O30" s="5" t="n">
        <v>24117.0</v>
      </c>
      <c r="P30" s="5" t="n">
        <v>12648.0</v>
      </c>
      <c r="Q30" s="11" t="n">
        <f si="2" t="shared"/>
        <v>1208.0</v>
      </c>
      <c r="R30" s="6" t="n">
        <f si="0" t="shared"/>
        <v>10.47019867549669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52.0</v>
      </c>
      <c r="E31" s="5" t="n">
        <v>93.0</v>
      </c>
      <c r="F31" s="5" t="n">
        <v>81.0</v>
      </c>
      <c r="G31" s="5" t="n">
        <v>57.0</v>
      </c>
      <c r="H31" s="5" t="n">
        <v>91.0</v>
      </c>
      <c r="I31" s="5" t="n">
        <v>114.0</v>
      </c>
      <c r="J31" s="5" t="n">
        <v>63.0</v>
      </c>
      <c r="K31" s="5" t="n">
        <v>26.0</v>
      </c>
      <c r="L31" s="5" t="n">
        <v>19.0</v>
      </c>
      <c r="M31" s="5" t="n">
        <v>27.0</v>
      </c>
      <c r="N31" s="11" t="n">
        <f si="5" t="shared"/>
        <v>623.0</v>
      </c>
      <c r="O31" s="5" t="n">
        <v>12456.0</v>
      </c>
      <c r="P31" s="5" t="n">
        <v>6482.0</v>
      </c>
      <c r="Q31" s="11" t="n">
        <f si="2" t="shared"/>
        <v>596.0</v>
      </c>
      <c r="R31" s="6" t="n">
        <f si="0" t="shared"/>
        <v>10.875838926174497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53.0</v>
      </c>
      <c r="E32" s="5" t="n">
        <v>79.0</v>
      </c>
      <c r="F32" s="5" t="n">
        <v>87.0</v>
      </c>
      <c r="G32" s="5" t="n">
        <v>76.0</v>
      </c>
      <c r="H32" s="5" t="n">
        <v>127.0</v>
      </c>
      <c r="I32" s="5" t="n">
        <v>67.0</v>
      </c>
      <c r="J32" s="5" t="n">
        <v>45.0</v>
      </c>
      <c r="K32" s="5" t="n">
        <v>40.0</v>
      </c>
      <c r="L32" s="5" t="n">
        <v>38.0</v>
      </c>
      <c r="M32" s="5" t="n">
        <v>74.0</v>
      </c>
      <c r="N32" s="11" t="n">
        <f si="5" t="shared"/>
        <v>686.0</v>
      </c>
      <c r="O32" s="5" t="n">
        <v>22536.0</v>
      </c>
      <c r="P32" s="5" t="n">
        <v>7969.0</v>
      </c>
      <c r="Q32" s="11" t="n">
        <f si="2" t="shared"/>
        <v>612.0</v>
      </c>
      <c r="R32" s="6" t="n">
        <f si="0" t="shared"/>
        <v>13.02124183006536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423.0</v>
      </c>
      <c r="E33" s="5" t="n">
        <v>586.0</v>
      </c>
      <c r="F33" s="5" t="n">
        <v>747.0</v>
      </c>
      <c r="G33" s="5" t="n">
        <v>527.0</v>
      </c>
      <c r="H33" s="5" t="n">
        <v>746.0</v>
      </c>
      <c r="I33" s="5" t="n">
        <v>440.0</v>
      </c>
      <c r="J33" s="5" t="n">
        <v>229.0</v>
      </c>
      <c r="K33" s="5" t="n">
        <v>164.0</v>
      </c>
      <c r="L33" s="5" t="n">
        <v>139.0</v>
      </c>
      <c r="M33" s="5" t="n">
        <v>247.0</v>
      </c>
      <c r="N33" s="11" t="n">
        <f si="5" t="shared"/>
        <v>4248.0</v>
      </c>
      <c r="O33" s="5" t="n">
        <v>100581.0</v>
      </c>
      <c r="P33" s="5" t="n">
        <v>37888.0</v>
      </c>
      <c r="Q33" s="11" t="n">
        <f si="2" t="shared"/>
        <v>4001.0</v>
      </c>
      <c r="R33" s="6" t="n">
        <f si="0" t="shared"/>
        <v>9.469632591852037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39.0</v>
      </c>
      <c r="E34" s="5" t="n">
        <v>45.0</v>
      </c>
      <c r="F34" s="5" t="n">
        <v>40.0</v>
      </c>
      <c r="G34" s="5" t="n">
        <v>118.0</v>
      </c>
      <c r="H34" s="5" t="n">
        <v>72.0</v>
      </c>
      <c r="I34" s="5" t="n">
        <v>48.0</v>
      </c>
      <c r="J34" s="5" t="n">
        <v>42.0</v>
      </c>
      <c r="K34" s="5" t="n">
        <v>17.0</v>
      </c>
      <c r="L34" s="5" t="n">
        <v>13.0</v>
      </c>
      <c r="M34" s="5" t="n">
        <v>14.0</v>
      </c>
      <c r="N34" s="11" t="n">
        <f si="5" t="shared"/>
        <v>448.0</v>
      </c>
      <c r="O34" s="5" t="n">
        <v>6445.0</v>
      </c>
      <c r="P34" s="5" t="n">
        <v>4309.0</v>
      </c>
      <c r="Q34" s="11" t="n">
        <f si="2" t="shared"/>
        <v>434.0</v>
      </c>
      <c r="R34" s="6" t="n">
        <f si="0" t="shared"/>
        <v>9.928571428571429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28.0</v>
      </c>
      <c r="E35" s="5" t="n">
        <v>7.0</v>
      </c>
      <c r="F35" s="5" t="n">
        <v>12.0</v>
      </c>
      <c r="G35" s="5" t="n">
        <v>22.0</v>
      </c>
      <c r="H35" s="5" t="n">
        <v>16.0</v>
      </c>
      <c r="I35" s="5" t="n">
        <v>10.0</v>
      </c>
      <c r="J35" s="5" t="n">
        <v>4.0</v>
      </c>
      <c r="K35" s="5" t="n">
        <v>2.0</v>
      </c>
      <c r="L35" s="5" t="n">
        <v>4.0</v>
      </c>
      <c r="M35" s="5" t="n">
        <v>8.0</v>
      </c>
      <c r="N35" s="11" t="n">
        <f si="5" t="shared"/>
        <v>113.0</v>
      </c>
      <c r="O35" s="5" t="n">
        <v>2912.0</v>
      </c>
      <c r="P35" s="5" t="n">
        <v>857.0</v>
      </c>
      <c r="Q35" s="11" t="n">
        <f si="2" t="shared"/>
        <v>105.0</v>
      </c>
      <c r="R35" s="6" t="n">
        <f si="0" t="shared"/>
        <v>8.161904761904761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41.0</v>
      </c>
      <c r="E36" s="5" t="n">
        <v>66.0</v>
      </c>
      <c r="F36" s="5" t="n">
        <v>99.0</v>
      </c>
      <c r="G36" s="5" t="n">
        <v>62.0</v>
      </c>
      <c r="H36" s="5" t="n">
        <v>158.0</v>
      </c>
      <c r="I36" s="5" t="n">
        <v>110.0</v>
      </c>
      <c r="J36" s="5" t="n">
        <v>56.0</v>
      </c>
      <c r="K36" s="5" t="n">
        <v>37.0</v>
      </c>
      <c r="L36" s="5" t="n">
        <v>22.0</v>
      </c>
      <c r="M36" s="5" t="n">
        <v>34.0</v>
      </c>
      <c r="N36" s="11" t="n">
        <f si="5" t="shared"/>
        <v>685.0</v>
      </c>
      <c r="O36" s="5" t="n">
        <v>14391.0</v>
      </c>
      <c r="P36" s="5" t="n">
        <v>7246.0</v>
      </c>
      <c r="Q36" s="11" t="n">
        <f si="2" t="shared"/>
        <v>651.0</v>
      </c>
      <c r="R36" s="6" t="n">
        <f si="0" t="shared"/>
        <v>11.130568356374807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60.0</v>
      </c>
      <c r="E37" s="5" t="n">
        <v>39.0</v>
      </c>
      <c r="F37" s="5" t="n">
        <v>123.0</v>
      </c>
      <c r="G37" s="5" t="n">
        <v>142.0</v>
      </c>
      <c r="H37" s="5" t="n">
        <v>266.0</v>
      </c>
      <c r="I37" s="5" t="n">
        <v>137.0</v>
      </c>
      <c r="J37" s="5" t="n">
        <v>45.0</v>
      </c>
      <c r="K37" s="5" t="n">
        <v>22.0</v>
      </c>
      <c r="L37" s="5" t="n">
        <v>14.0</v>
      </c>
      <c r="M37" s="5" t="n">
        <v>99.0</v>
      </c>
      <c r="N37" s="11" t="n">
        <f si="5" t="shared"/>
        <v>947.0</v>
      </c>
      <c r="O37" s="5" t="n">
        <v>31242.0</v>
      </c>
      <c r="P37" s="5" t="n">
        <v>7139.0</v>
      </c>
      <c r="Q37" s="11" t="n">
        <f si="2" t="shared"/>
        <v>848.0</v>
      </c>
      <c r="R37" s="6" t="n">
        <f si="0" t="shared"/>
        <v>8.418632075471699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205.0</v>
      </c>
      <c r="E38" s="5" t="n">
        <f ref="E38:M38" si="8" t="shared">E39-E26-E27-E28-E29-E30-E31-E32-E33-E34-E35-E36-E37</f>
        <v>354.0</v>
      </c>
      <c r="F38" s="5" t="n">
        <f si="8" t="shared"/>
        <v>409.0</v>
      </c>
      <c r="G38" s="5" t="n">
        <f si="8" t="shared"/>
        <v>406.0</v>
      </c>
      <c r="H38" s="5" t="n">
        <f si="8" t="shared"/>
        <v>759.0</v>
      </c>
      <c r="I38" s="5" t="n">
        <f si="8" t="shared"/>
        <v>385.0</v>
      </c>
      <c r="J38" s="5" t="n">
        <f si="8" t="shared"/>
        <v>142.0</v>
      </c>
      <c r="K38" s="5" t="n">
        <f si="8" t="shared"/>
        <v>136.0</v>
      </c>
      <c r="L38" s="5" t="n">
        <f si="8" t="shared"/>
        <v>108.0</v>
      </c>
      <c r="M38" s="5" t="n">
        <f si="8" t="shared"/>
        <v>240.0</v>
      </c>
      <c r="N38" s="11" t="n">
        <f si="5" t="shared"/>
        <v>3144.0</v>
      </c>
      <c r="O38" s="5" t="n">
        <f>O39-O26-O27-O28-O29-O30-O31-O32-O33-O34-O35-O36-O37</f>
        <v>82302.0</v>
      </c>
      <c r="P38" s="5" t="n">
        <f>P39-P26-P27-P28-P29-P30-P31-P32-P33-P34-P35-P36-P37</f>
        <v>29896.0</v>
      </c>
      <c r="Q38" s="11" t="n">
        <f si="2" t="shared"/>
        <v>2904.0</v>
      </c>
      <c r="R38" s="6" t="n">
        <f si="0" t="shared"/>
        <v>10.294765840220386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1698.0</v>
      </c>
      <c r="E39" s="5" t="n">
        <v>2509.0</v>
      </c>
      <c r="F39" s="5" t="n">
        <v>2931.0</v>
      </c>
      <c r="G39" s="5" t="n">
        <v>2320.0</v>
      </c>
      <c r="H39" s="5" t="n">
        <v>3722.0</v>
      </c>
      <c r="I39" s="5" t="n">
        <v>2663.0</v>
      </c>
      <c r="J39" s="5" t="n">
        <v>1277.0</v>
      </c>
      <c r="K39" s="5" t="n">
        <v>955.0</v>
      </c>
      <c r="L39" s="5" t="n">
        <v>696.0</v>
      </c>
      <c r="M39" s="5" t="n">
        <v>1481.0</v>
      </c>
      <c r="N39" s="11" t="n">
        <f si="5" t="shared"/>
        <v>20252.0</v>
      </c>
      <c r="O39" s="5" t="n">
        <v>528108.0</v>
      </c>
      <c r="P39" s="5" t="n">
        <v>198380.0</v>
      </c>
      <c r="Q39" s="11" t="n">
        <f si="2" t="shared"/>
        <v>18771.0</v>
      </c>
      <c r="R39" s="6" t="n">
        <f si="0" t="shared"/>
        <v>10.568430025038623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368.0</v>
      </c>
      <c r="E40" s="5" t="n">
        <v>535.0</v>
      </c>
      <c r="F40" s="5" t="n">
        <v>738.0</v>
      </c>
      <c r="G40" s="5" t="n">
        <v>586.0</v>
      </c>
      <c r="H40" s="5" t="n">
        <v>1080.0</v>
      </c>
      <c r="I40" s="5" t="n">
        <v>703.0</v>
      </c>
      <c r="J40" s="5" t="n">
        <v>397.0</v>
      </c>
      <c r="K40" s="5" t="n">
        <v>85.0</v>
      </c>
      <c r="L40" s="5" t="n">
        <v>56.0</v>
      </c>
      <c r="M40" s="5" t="n">
        <v>125.0</v>
      </c>
      <c r="N40" s="11" t="n">
        <f si="5" t="shared"/>
        <v>4673.0</v>
      </c>
      <c r="O40" s="5" t="n">
        <v>70448.0</v>
      </c>
      <c r="P40" s="5" t="n">
        <v>36855.0</v>
      </c>
      <c r="Q40" s="11" t="n">
        <f si="2" t="shared"/>
        <v>4548.0</v>
      </c>
      <c r="R40" s="6" t="n">
        <f si="0" t="shared"/>
        <v>8.103562005277045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43.0</v>
      </c>
      <c r="E41" s="5" t="n">
        <v>99.0</v>
      </c>
      <c r="F41" s="5" t="n">
        <v>111.0</v>
      </c>
      <c r="G41" s="5" t="n">
        <v>98.0</v>
      </c>
      <c r="H41" s="5" t="n">
        <v>133.0</v>
      </c>
      <c r="I41" s="5" t="n">
        <v>131.0</v>
      </c>
      <c r="J41" s="5" t="n">
        <v>61.0</v>
      </c>
      <c r="K41" s="5" t="n">
        <v>39.0</v>
      </c>
      <c r="L41" s="5" t="n">
        <v>40.0</v>
      </c>
      <c r="M41" s="5" t="n">
        <v>45.0</v>
      </c>
      <c r="N41" s="11" t="n">
        <f si="5" t="shared"/>
        <v>800.0</v>
      </c>
      <c r="O41" s="5" t="n">
        <v>18378.0</v>
      </c>
      <c r="P41" s="5" t="n">
        <v>9425.0</v>
      </c>
      <c r="Q41" s="11" t="n">
        <f si="2" t="shared"/>
        <v>755.0</v>
      </c>
      <c r="R41" s="6" t="n">
        <f si="0" t="shared"/>
        <v>12.483443708609272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3.0</v>
      </c>
      <c r="E42" s="5" t="n">
        <f ref="E42:M42" si="9" t="shared">E43-E40-E41</f>
        <v>5.0</v>
      </c>
      <c r="F42" s="5" t="n">
        <f si="9" t="shared"/>
        <v>8.0</v>
      </c>
      <c r="G42" s="5" t="n">
        <f si="9" t="shared"/>
        <v>15.0</v>
      </c>
      <c r="H42" s="5" t="n">
        <f si="9" t="shared"/>
        <v>24.0</v>
      </c>
      <c r="I42" s="5" t="n">
        <f si="9" t="shared"/>
        <v>17.0</v>
      </c>
      <c r="J42" s="5" t="n">
        <f si="9" t="shared"/>
        <v>11.0</v>
      </c>
      <c r="K42" s="5" t="n">
        <f si="9" t="shared"/>
        <v>12.0</v>
      </c>
      <c r="L42" s="5" t="n">
        <f si="9" t="shared"/>
        <v>5.0</v>
      </c>
      <c r="M42" s="5" t="n">
        <f si="9" t="shared"/>
        <v>10.0</v>
      </c>
      <c r="N42" s="11" t="n">
        <f si="5" t="shared"/>
        <v>110.0</v>
      </c>
      <c r="O42" s="5" t="n">
        <f>O43-O40-O41</f>
        <v>4589.0</v>
      </c>
      <c r="P42" s="5" t="n">
        <f>P43-P40-P41</f>
        <v>1635.0</v>
      </c>
      <c r="Q42" s="11" t="n">
        <f si="2" t="shared"/>
        <v>100.0</v>
      </c>
      <c r="R42" s="6" t="n">
        <f si="0" t="shared"/>
        <v>16.35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414.0</v>
      </c>
      <c r="E43" s="5" t="n">
        <v>639.0</v>
      </c>
      <c r="F43" s="5" t="n">
        <v>857.0</v>
      </c>
      <c r="G43" s="5" t="n">
        <v>699.0</v>
      </c>
      <c r="H43" s="5" t="n">
        <v>1237.0</v>
      </c>
      <c r="I43" s="5" t="n">
        <v>851.0</v>
      </c>
      <c r="J43" s="5" t="n">
        <v>469.0</v>
      </c>
      <c r="K43" s="5" t="n">
        <v>136.0</v>
      </c>
      <c r="L43" s="5" t="n">
        <v>101.0</v>
      </c>
      <c r="M43" s="5" t="n">
        <v>180.0</v>
      </c>
      <c r="N43" s="11" t="n">
        <f si="5" t="shared"/>
        <v>5583.0</v>
      </c>
      <c r="O43" s="5" t="n">
        <v>93415.0</v>
      </c>
      <c r="P43" s="5" t="n">
        <v>47915.0</v>
      </c>
      <c r="Q43" s="11" t="n">
        <f si="2" t="shared"/>
        <v>5403.0</v>
      </c>
      <c r="R43" s="6" t="n">
        <f si="0" t="shared"/>
        <v>8.868221358504535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14.0</v>
      </c>
      <c r="E44" s="8" t="n">
        <v>16.0</v>
      </c>
      <c r="F44" s="8" t="n">
        <v>28.0</v>
      </c>
      <c r="G44" s="8" t="n">
        <v>27.0</v>
      </c>
      <c r="H44" s="8" t="n">
        <v>68.0</v>
      </c>
      <c r="I44" s="8" t="n">
        <v>34.0</v>
      </c>
      <c r="J44" s="8" t="n">
        <v>29.0</v>
      </c>
      <c r="K44" s="8" t="n">
        <v>12.0</v>
      </c>
      <c r="L44" s="8" t="n">
        <v>18.0</v>
      </c>
      <c r="M44" s="8" t="n">
        <v>90.0</v>
      </c>
      <c r="N44" s="11" t="n">
        <f si="5" t="shared"/>
        <v>336.0</v>
      </c>
      <c r="O44" s="8" t="n">
        <v>33259.0</v>
      </c>
      <c r="P44" s="8" t="n">
        <v>3511.0</v>
      </c>
      <c r="Q44" s="11" t="n">
        <f si="2" t="shared"/>
        <v>246.0</v>
      </c>
      <c r="R44" s="6" t="n">
        <f si="0" t="shared"/>
        <v>14.272357723577235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12.0</v>
      </c>
      <c r="E45" s="8" t="n">
        <f ref="E45:M45" si="10" t="shared">E46-E44</f>
        <v>33.0</v>
      </c>
      <c r="F45" s="8" t="n">
        <f si="10" t="shared"/>
        <v>50.0</v>
      </c>
      <c r="G45" s="8" t="n">
        <f si="10" t="shared"/>
        <v>54.0</v>
      </c>
      <c r="H45" s="8" t="n">
        <f si="10" t="shared"/>
        <v>175.0</v>
      </c>
      <c r="I45" s="8" t="n">
        <f si="10" t="shared"/>
        <v>92.0</v>
      </c>
      <c r="J45" s="8" t="n">
        <f si="10" t="shared"/>
        <v>59.0</v>
      </c>
      <c r="K45" s="8" t="n">
        <f si="10" t="shared"/>
        <v>15.0</v>
      </c>
      <c r="L45" s="8" t="n">
        <f si="10" t="shared"/>
        <v>9.0</v>
      </c>
      <c r="M45" s="8" t="n">
        <f si="10" t="shared"/>
        <v>142.0</v>
      </c>
      <c r="N45" s="11" t="n">
        <f si="5" t="shared"/>
        <v>641.0</v>
      </c>
      <c r="O45" s="8" t="n">
        <f>O46-O44</f>
        <v>54840.0</v>
      </c>
      <c r="P45" s="8" t="n">
        <f>P46-P44</f>
        <v>5081.0</v>
      </c>
      <c r="Q45" s="11" t="n">
        <f si="2" t="shared"/>
        <v>499.0</v>
      </c>
      <c r="R45" s="6" t="n">
        <f si="0" t="shared"/>
        <v>10.182364729458918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26.0</v>
      </c>
      <c r="E46" s="8" t="n">
        <v>49.0</v>
      </c>
      <c r="F46" s="8" t="n">
        <v>78.0</v>
      </c>
      <c r="G46" s="8" t="n">
        <v>81.0</v>
      </c>
      <c r="H46" s="8" t="n">
        <v>243.0</v>
      </c>
      <c r="I46" s="8" t="n">
        <v>126.0</v>
      </c>
      <c r="J46" s="8" t="n">
        <v>88.0</v>
      </c>
      <c r="K46" s="8" t="n">
        <v>27.0</v>
      </c>
      <c r="L46" s="8" t="n">
        <v>27.0</v>
      </c>
      <c r="M46" s="8" t="n">
        <v>232.0</v>
      </c>
      <c r="N46" s="11" t="n">
        <f si="5" t="shared"/>
        <v>977.0</v>
      </c>
      <c r="O46" s="8" t="n">
        <v>88099.0</v>
      </c>
      <c r="P46" s="8" t="n">
        <v>8592.0</v>
      </c>
      <c r="Q46" s="11" t="n">
        <f si="2" t="shared"/>
        <v>745.0</v>
      </c>
      <c r="R46" s="6" t="n">
        <f si="0" t="shared"/>
        <v>11.532885906040269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21.0</v>
      </c>
      <c r="E47" s="5" t="n">
        <v>5.0</v>
      </c>
      <c r="F47" s="5" t="n">
        <v>7.0</v>
      </c>
      <c r="G47" s="5" t="n">
        <v>5.0</v>
      </c>
      <c r="H47" s="5" t="n">
        <v>15.0</v>
      </c>
      <c r="I47" s="5" t="n">
        <v>7.0</v>
      </c>
      <c r="J47" s="5" t="n">
        <v>15.0</v>
      </c>
      <c r="K47" s="5" t="n">
        <v>81.0</v>
      </c>
      <c r="L47" s="5" t="n">
        <v>44.0</v>
      </c>
      <c r="M47" s="5" t="n">
        <v>353.0</v>
      </c>
      <c r="N47" s="11" t="n">
        <f si="5" t="shared"/>
        <v>553.0</v>
      </c>
      <c r="O47" s="5" t="n">
        <v>108939.0</v>
      </c>
      <c r="P47" s="5" t="n">
        <v>7937.0</v>
      </c>
      <c r="Q47" s="11" t="n">
        <f si="2" t="shared"/>
        <v>200.0</v>
      </c>
      <c r="R47" s="6" t="n">
        <f si="0" t="shared"/>
        <v>39.685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32884.0</v>
      </c>
      <c r="E48" s="5" t="n">
        <f ref="E48:M48" si="11" t="shared">E47+E46+E43+E39+E25+E18</f>
        <v>93556.0</v>
      </c>
      <c r="F48" s="5" t="n">
        <f si="11" t="shared"/>
        <v>121834.0</v>
      </c>
      <c r="G48" s="5" t="n">
        <f si="11" t="shared"/>
        <v>90681.0</v>
      </c>
      <c r="H48" s="5" t="n">
        <f si="11" t="shared"/>
        <v>308103.0</v>
      </c>
      <c r="I48" s="5" t="n">
        <f si="11" t="shared"/>
        <v>66619.0</v>
      </c>
      <c r="J48" s="5" t="n">
        <f si="11" t="shared"/>
        <v>16279.0</v>
      </c>
      <c r="K48" s="5" t="n">
        <f si="11" t="shared"/>
        <v>8421.0</v>
      </c>
      <c r="L48" s="5" t="n">
        <f si="11" t="shared"/>
        <v>6964.0</v>
      </c>
      <c r="M48" s="5" t="n">
        <f si="11" t="shared"/>
        <v>72810.0</v>
      </c>
      <c r="N48" s="11" t="n">
        <f si="5" t="shared"/>
        <v>818151.0</v>
      </c>
      <c r="O48" s="5" t="n">
        <f>O47+O46+O43+O39+O25+O18</f>
        <v>2.4877569E7</v>
      </c>
      <c r="P48" s="5" t="n">
        <f>P47+P46+P43+P39+P25+P18</f>
        <v>4855697.0</v>
      </c>
      <c r="Q48" s="11" t="n">
        <f si="2" t="shared"/>
        <v>745341.0</v>
      </c>
      <c r="R48" s="6" t="n">
        <f si="0" t="shared"/>
        <v>6.514732182987384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4.019306949450652</v>
      </c>
      <c r="E49" s="6" t="n">
        <f ref="E49" si="13" t="shared">E48/$N$48*100</f>
        <v>11.435052942549726</v>
      </c>
      <c r="F49" s="6" t="n">
        <f ref="F49" si="14" t="shared">F48/$N$48*100</f>
        <v>14.891383130986824</v>
      </c>
      <c r="G49" s="6" t="n">
        <f ref="G49" si="15" t="shared">G48/$N$48*100</f>
        <v>11.083650817514126</v>
      </c>
      <c r="H49" s="6" t="n">
        <f ref="H49" si="16" t="shared">H48/$N$48*100</f>
        <v>37.65845180168453</v>
      </c>
      <c r="I49" s="6" t="n">
        <f ref="I49" si="17" t="shared">I48/$N$48*100</f>
        <v>8.14262892791184</v>
      </c>
      <c r="J49" s="6" t="n">
        <f ref="J49" si="18" t="shared">J48/$N$48*100</f>
        <v>1.9897305020711336</v>
      </c>
      <c r="K49" s="6" t="n">
        <f ref="K49" si="19" t="shared">K48/$N$48*100</f>
        <v>1.0292721025825307</v>
      </c>
      <c r="L49" s="6" t="n">
        <f ref="L49" si="20" t="shared">L48/$N$48*100</f>
        <v>0.8511876169557943</v>
      </c>
      <c r="M49" s="6" t="n">
        <f ref="M49" si="21" t="shared">M48/$N$48*100</f>
        <v>8.899335208292845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