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<sst xmlns="http://schemas.openxmlformats.org/spreadsheetml/2006/main" count="118" uniqueCount="73">
  <si>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</si>
  <si>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</si>
  <si>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</si>
  <si>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</si>
  <si>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</si>
  <si>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</si>
  <si>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</si>
  <si>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</si>
  <si>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</si>
  <si>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</si>
  <si>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</si>
  <si>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</si>
  <si>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</si>
  <si>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</si>
  <si>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</si>
  <si>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</si>
  <si>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</si>
  <si>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</si>
  <si>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</si>
  <si>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</si>
  <si>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</si>
  <si>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</si>
  <si>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</si>
  <si>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</si>
  <si>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</si>
  <si>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</si>
  <si>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</si>
  <si>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</si>
  <si>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</si>
  <si>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</si>
  <si>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</si>
  <si>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</si>
  <si>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</si>
  <si>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</si>
  <si>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</si>
  <si>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</si>
  <si>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</si>
  <si>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</si>
  <si>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</si>
  <si>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</si>
  <si>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</si>
  <si>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</si>
  <si>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</si>
  <si>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</si>
  <si>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</si>
  <si>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</si>
  <si>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</si>
  <si>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</si>
  <si>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</si>
  <si>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</si>
  <si>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</si>
  <si>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</si>
  <si>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</si>
  <si>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</si>
  <si>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</si>
  <si>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</si>
  <si>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</si>
  <si>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</si>
  <si>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</si>
  <si>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</si>
  <si>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</si>
  <si>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</si>
  <si>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</si>
  <si>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</si>
  <si>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</si>
  <si>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</si>
  <si>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</si>
  <si>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</si>
  <si>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</si>
  <si>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</si>
  <si>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</si>
  <si>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104年1月來臺旅客人次～按停留夜數分
Table 1-8  Visitor Arrivals  by Length of Stay,
January,2015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</si>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</sst>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3664.0</v>
      </c>
      <c r="E3" s="4" t="n">
        <v>14048.0</v>
      </c>
      <c r="F3" s="4" t="n">
        <v>24985.0</v>
      </c>
      <c r="G3" s="4" t="n">
        <v>18236.0</v>
      </c>
      <c r="H3" s="4" t="n">
        <v>15550.0</v>
      </c>
      <c r="I3" s="4" t="n">
        <v>4110.0</v>
      </c>
      <c r="J3" s="4" t="n">
        <v>940.0</v>
      </c>
      <c r="K3" s="4" t="n">
        <v>209.0</v>
      </c>
      <c r="L3" s="4" t="n">
        <v>133.0</v>
      </c>
      <c r="M3" s="4" t="n">
        <v>10068.0</v>
      </c>
      <c r="N3" s="11" t="n">
        <f>SUM(D3:M3)</f>
        <v>91943.0</v>
      </c>
      <c r="O3" s="4" t="n">
        <v>397937.0</v>
      </c>
      <c r="P3" s="4" t="n">
        <v>352354.0</v>
      </c>
      <c r="Q3" s="11" t="n">
        <f>SUM(D3:L3)</f>
        <v>81875.0</v>
      </c>
      <c r="R3" s="6" t="n">
        <f ref="R3:R48" si="0" t="shared">IF(P3&lt;&gt;0,P3/SUM(D3:L3),0)</f>
        <v>4.303560305343511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7334.0</v>
      </c>
      <c r="E4" s="5" t="n">
        <v>5703.0</v>
      </c>
      <c r="F4" s="5" t="n">
        <v>9399.0</v>
      </c>
      <c r="G4" s="5" t="n">
        <v>16190.0</v>
      </c>
      <c r="H4" s="5" t="n">
        <v>223101.0</v>
      </c>
      <c r="I4" s="5" t="n">
        <v>27930.0</v>
      </c>
      <c r="J4" s="5" t="n">
        <v>1820.0</v>
      </c>
      <c r="K4" s="5" t="n">
        <v>1253.0</v>
      </c>
      <c r="L4" s="5" t="n">
        <v>1356.0</v>
      </c>
      <c r="M4" s="5" t="n">
        <v>33737.0</v>
      </c>
      <c r="N4" s="11" t="n">
        <f ref="N4:N14" si="1" t="shared">SUM(D4:M4)</f>
        <v>327823.0</v>
      </c>
      <c r="O4" s="5" t="n">
        <v>4814622.0</v>
      </c>
      <c r="P4" s="5" t="n">
        <v>2092608.0</v>
      </c>
      <c r="Q4" s="11" t="n">
        <f ref="Q4:Q48" si="2" t="shared">SUM(D4:L4)</f>
        <v>294086.0</v>
      </c>
      <c r="R4" s="6" t="n">
        <f si="0" t="shared"/>
        <v>7.1156328420938095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6281.0</v>
      </c>
      <c r="E5" s="5" t="n">
        <v>44548.0</v>
      </c>
      <c r="F5" s="5" t="n">
        <v>47274.0</v>
      </c>
      <c r="G5" s="5" t="n">
        <v>17184.0</v>
      </c>
      <c r="H5" s="5" t="n">
        <v>11563.0</v>
      </c>
      <c r="I5" s="5" t="n">
        <v>5550.0</v>
      </c>
      <c r="J5" s="5" t="n">
        <v>2172.0</v>
      </c>
      <c r="K5" s="5" t="n">
        <v>1223.0</v>
      </c>
      <c r="L5" s="5" t="n">
        <v>768.0</v>
      </c>
      <c r="M5" s="5" t="n">
        <v>1634.0</v>
      </c>
      <c r="N5" s="11" t="n">
        <f si="1" t="shared"/>
        <v>138197.0</v>
      </c>
      <c r="O5" s="5" t="n">
        <v>882469.0</v>
      </c>
      <c r="P5" s="5" t="n">
        <v>587543.0</v>
      </c>
      <c r="Q5" s="11" t="n">
        <f si="2" t="shared"/>
        <v>136563.0</v>
      </c>
      <c r="R5" s="6" t="n">
        <f si="0" t="shared"/>
        <v>4.302358618366615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1707.0</v>
      </c>
      <c r="E6" s="5" t="n">
        <v>6721.0</v>
      </c>
      <c r="F6" s="5" t="n">
        <v>40583.0</v>
      </c>
      <c r="G6" s="5" t="n">
        <v>14418.0</v>
      </c>
      <c r="H6" s="5" t="n">
        <v>6978.0</v>
      </c>
      <c r="I6" s="5" t="n">
        <v>1923.0</v>
      </c>
      <c r="J6" s="5" t="n">
        <v>591.0</v>
      </c>
      <c r="K6" s="5" t="n">
        <v>399.0</v>
      </c>
      <c r="L6" s="5" t="n">
        <v>259.0</v>
      </c>
      <c r="M6" s="5" t="n">
        <v>932.0</v>
      </c>
      <c r="N6" s="11" t="n">
        <f si="1" t="shared"/>
        <v>74511.0</v>
      </c>
      <c r="O6" s="5" t="n">
        <v>461789.0</v>
      </c>
      <c r="P6" s="5" t="n">
        <v>303697.0</v>
      </c>
      <c r="Q6" s="11" t="n">
        <f si="2" t="shared"/>
        <v>73579.0</v>
      </c>
      <c r="R6" s="6" t="n">
        <f si="0" t="shared"/>
        <v>4.127495616955925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129.0</v>
      </c>
      <c r="E7" s="5" t="n">
        <v>194.0</v>
      </c>
      <c r="F7" s="5" t="n">
        <v>243.0</v>
      </c>
      <c r="G7" s="5" t="n">
        <v>165.0</v>
      </c>
      <c r="H7" s="5" t="n">
        <v>268.0</v>
      </c>
      <c r="I7" s="5" t="n">
        <v>217.0</v>
      </c>
      <c r="J7" s="5" t="n">
        <v>187.0</v>
      </c>
      <c r="K7" s="5" t="n">
        <v>127.0</v>
      </c>
      <c r="L7" s="5" t="n">
        <v>51.0</v>
      </c>
      <c r="M7" s="5" t="n">
        <v>369.0</v>
      </c>
      <c r="N7" s="11" t="n">
        <f si="1" t="shared"/>
        <v>1950.0</v>
      </c>
      <c r="O7" s="5" t="n">
        <v>130590.0</v>
      </c>
      <c r="P7" s="5" t="n">
        <v>20042.0</v>
      </c>
      <c r="Q7" s="11" t="n">
        <f si="2" t="shared"/>
        <v>1581.0</v>
      </c>
      <c r="R7" s="6" t="n">
        <f si="0" t="shared"/>
        <v>12.676786843769767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92.0</v>
      </c>
      <c r="E8" s="5" t="n">
        <v>154.0</v>
      </c>
      <c r="F8" s="5" t="n">
        <v>194.0</v>
      </c>
      <c r="G8" s="5" t="n">
        <v>194.0</v>
      </c>
      <c r="H8" s="5" t="n">
        <v>235.0</v>
      </c>
      <c r="I8" s="5" t="n">
        <v>200.0</v>
      </c>
      <c r="J8" s="5" t="n">
        <v>74.0</v>
      </c>
      <c r="K8" s="5" t="n">
        <v>37.0</v>
      </c>
      <c r="L8" s="5" t="n">
        <v>24.0</v>
      </c>
      <c r="M8" s="5" t="n">
        <v>55.0</v>
      </c>
      <c r="N8" s="11" t="n">
        <f si="1" t="shared"/>
        <v>1259.0</v>
      </c>
      <c r="O8" s="5" t="n">
        <v>21004.0</v>
      </c>
      <c r="P8" s="5" t="n">
        <v>10487.0</v>
      </c>
      <c r="Q8" s="11" t="n">
        <f si="2" t="shared"/>
        <v>1204.0</v>
      </c>
      <c r="R8" s="6" t="n">
        <f si="0" t="shared"/>
        <v>8.710132890365449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481.0</v>
      </c>
      <c r="E9" s="5" t="n">
        <v>875.0</v>
      </c>
      <c r="F9" s="5" t="n">
        <v>1935.0</v>
      </c>
      <c r="G9" s="5" t="n">
        <v>2864.0</v>
      </c>
      <c r="H9" s="5" t="n">
        <v>12088.0</v>
      </c>
      <c r="I9" s="5" t="n">
        <v>7796.0</v>
      </c>
      <c r="J9" s="5" t="n">
        <v>1353.0</v>
      </c>
      <c r="K9" s="5" t="n">
        <v>612.0</v>
      </c>
      <c r="L9" s="5" t="n">
        <v>264.0</v>
      </c>
      <c r="M9" s="5" t="n">
        <v>8613.0</v>
      </c>
      <c r="N9" s="11" t="n">
        <f si="1" t="shared"/>
        <v>36881.0</v>
      </c>
      <c r="O9" s="5" t="n">
        <v>2023472.0</v>
      </c>
      <c r="P9" s="5" t="n">
        <v>248695.0</v>
      </c>
      <c r="Q9" s="11" t="n">
        <f si="2" t="shared"/>
        <v>28268.0</v>
      </c>
      <c r="R9" s="6" t="n">
        <f si="0" t="shared"/>
        <v>8.797757181265034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816.0</v>
      </c>
      <c r="E10" s="5" t="n">
        <v>1953.0</v>
      </c>
      <c r="F10" s="5" t="n">
        <v>2973.0</v>
      </c>
      <c r="G10" s="5" t="n">
        <v>4107.0</v>
      </c>
      <c r="H10" s="5" t="n">
        <v>11609.0</v>
      </c>
      <c r="I10" s="5" t="n">
        <v>7246.0</v>
      </c>
      <c r="J10" s="5" t="n">
        <v>908.0</v>
      </c>
      <c r="K10" s="5" t="n">
        <v>284.0</v>
      </c>
      <c r="L10" s="5" t="n">
        <v>103.0</v>
      </c>
      <c r="M10" s="5" t="n">
        <v>415.0</v>
      </c>
      <c r="N10" s="11" t="n">
        <f si="1" t="shared"/>
        <v>30414.0</v>
      </c>
      <c r="O10" s="5" t="n">
        <v>272935.0</v>
      </c>
      <c r="P10" s="5" t="n">
        <v>210007.0</v>
      </c>
      <c r="Q10" s="11" t="n">
        <f si="2" t="shared"/>
        <v>29999.0</v>
      </c>
      <c r="R10" s="6" t="n">
        <f si="0" t="shared"/>
        <v>7.000466682222741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323.0</v>
      </c>
      <c r="E11" s="5" t="n">
        <v>326.0</v>
      </c>
      <c r="F11" s="5" t="n">
        <v>478.0</v>
      </c>
      <c r="G11" s="5" t="n">
        <v>463.0</v>
      </c>
      <c r="H11" s="5" t="n">
        <v>2580.0</v>
      </c>
      <c r="I11" s="5" t="n">
        <v>1713.0</v>
      </c>
      <c r="J11" s="5" t="n">
        <v>946.0</v>
      </c>
      <c r="K11" s="5" t="n">
        <v>582.0</v>
      </c>
      <c r="L11" s="5" t="n">
        <v>140.0</v>
      </c>
      <c r="M11" s="5" t="n">
        <v>7458.0</v>
      </c>
      <c r="N11" s="11" t="n">
        <f si="1" t="shared"/>
        <v>15009.0</v>
      </c>
      <c r="O11" s="5" t="n">
        <v>6102755.0</v>
      </c>
      <c r="P11" s="5" t="n">
        <v>94820.0</v>
      </c>
      <c r="Q11" s="11" t="n">
        <f si="2" t="shared"/>
        <v>7551.0</v>
      </c>
      <c r="R11" s="6" t="n">
        <f si="0" t="shared"/>
        <v>12.557277181830221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416.0</v>
      </c>
      <c r="E12" s="5" t="n">
        <v>398.0</v>
      </c>
      <c r="F12" s="5" t="n">
        <v>781.0</v>
      </c>
      <c r="G12" s="5" t="n">
        <v>817.0</v>
      </c>
      <c r="H12" s="5" t="n">
        <v>1050.0</v>
      </c>
      <c r="I12" s="5" t="n">
        <v>846.0</v>
      </c>
      <c r="J12" s="5" t="n">
        <v>576.0</v>
      </c>
      <c r="K12" s="5" t="n">
        <v>391.0</v>
      </c>
      <c r="L12" s="5" t="n">
        <v>135.0</v>
      </c>
      <c r="M12" s="5" t="n">
        <v>3113.0</v>
      </c>
      <c r="N12" s="11" t="n">
        <f si="1" t="shared"/>
        <v>8523.0</v>
      </c>
      <c r="O12" s="5" t="n">
        <v>2021572.0</v>
      </c>
      <c r="P12" s="5" t="n">
        <v>61855.0</v>
      </c>
      <c r="Q12" s="11" t="n">
        <f si="2" t="shared"/>
        <v>5410.0</v>
      </c>
      <c r="R12" s="6" t="n">
        <f si="0" t="shared"/>
        <v>11.433456561922366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255.0</v>
      </c>
      <c r="E13" s="5" t="n">
        <v>714.0</v>
      </c>
      <c r="F13" s="5" t="n">
        <v>1284.0</v>
      </c>
      <c r="G13" s="5" t="n">
        <v>2013.0</v>
      </c>
      <c r="H13" s="5" t="n">
        <v>2113.0</v>
      </c>
      <c r="I13" s="5" t="n">
        <v>775.0</v>
      </c>
      <c r="J13" s="5" t="n">
        <v>221.0</v>
      </c>
      <c r="K13" s="5" t="n">
        <v>171.0</v>
      </c>
      <c r="L13" s="5" t="n">
        <v>112.0</v>
      </c>
      <c r="M13" s="5" t="n">
        <v>2710.0</v>
      </c>
      <c r="N13" s="11" t="n">
        <f si="1" t="shared"/>
        <v>10368.0</v>
      </c>
      <c r="O13" s="5" t="n">
        <v>1588886.0</v>
      </c>
      <c r="P13" s="5" t="n">
        <v>54702.0</v>
      </c>
      <c r="Q13" s="11" t="n">
        <f si="2" t="shared"/>
        <v>7658.0</v>
      </c>
      <c r="R13" s="6" t="n">
        <f si="0" t="shared"/>
        <v>7.143118307652128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72.0</v>
      </c>
      <c r="E14" s="5" t="n">
        <v>152.0</v>
      </c>
      <c r="F14" s="5" t="n">
        <v>306.0</v>
      </c>
      <c r="G14" s="5" t="n">
        <v>370.0</v>
      </c>
      <c r="H14" s="5" t="n">
        <v>781.0</v>
      </c>
      <c r="I14" s="5" t="n">
        <v>486.0</v>
      </c>
      <c r="J14" s="5" t="n">
        <v>474.0</v>
      </c>
      <c r="K14" s="5" t="n">
        <v>453.0</v>
      </c>
      <c r="L14" s="5" t="n">
        <v>529.0</v>
      </c>
      <c r="M14" s="5" t="n">
        <v>4977.0</v>
      </c>
      <c r="N14" s="11" t="n">
        <f si="1" t="shared"/>
        <v>8600.0</v>
      </c>
      <c r="O14" s="5" t="n">
        <v>3161682.0</v>
      </c>
      <c r="P14" s="5" t="n">
        <v>87058.0</v>
      </c>
      <c r="Q14" s="11" t="n">
        <f si="2" t="shared"/>
        <v>3623.0</v>
      </c>
      <c r="R14" s="6" t="n">
        <f si="0" t="shared"/>
        <v>24.029257521391113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51.0</v>
      </c>
      <c r="E15" s="5" t="n">
        <f ref="E15:M15" si="3" t="shared">E16-E9-E10-E11-E12-E13-E14</f>
        <v>63.0</v>
      </c>
      <c r="F15" s="5" t="n">
        <f si="3" t="shared"/>
        <v>75.0</v>
      </c>
      <c r="G15" s="5" t="n">
        <f si="3" t="shared"/>
        <v>71.0</v>
      </c>
      <c r="H15" s="5" t="n">
        <f si="3" t="shared"/>
        <v>139.0</v>
      </c>
      <c r="I15" s="5" t="n">
        <f si="3" t="shared"/>
        <v>200.0</v>
      </c>
      <c r="J15" s="5" t="n">
        <f si="3" t="shared"/>
        <v>118.0</v>
      </c>
      <c r="K15" s="5" t="n">
        <f si="3" t="shared"/>
        <v>30.0</v>
      </c>
      <c r="L15" s="5" t="n">
        <f si="3" t="shared"/>
        <v>27.0</v>
      </c>
      <c r="M15" s="5" t="n">
        <f si="3" t="shared"/>
        <v>182.0</v>
      </c>
      <c r="N15" s="5" t="n">
        <f ref="N15" si="4" t="shared">N16-N9-N10-N11-N12-N13-N14</f>
        <v>956.0</v>
      </c>
      <c r="O15" s="5" t="n">
        <f>O16-O9-O10-O11-O12-O13-O14</f>
        <v>102530.0</v>
      </c>
      <c r="P15" s="5" t="n">
        <f>P16-P9-P10-P11-P12-P13-P14</f>
        <v>10375.0</v>
      </c>
      <c r="Q15" s="11" t="n">
        <f si="2" t="shared"/>
        <v>774.0</v>
      </c>
      <c r="R15" s="6" t="n">
        <f si="0" t="shared"/>
        <v>13.404392764857882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2414.0</v>
      </c>
      <c r="E16" s="5" t="n">
        <v>4481.0</v>
      </c>
      <c r="F16" s="5" t="n">
        <v>7832.0</v>
      </c>
      <c r="G16" s="5" t="n">
        <v>10705.0</v>
      </c>
      <c r="H16" s="5" t="n">
        <v>30360.0</v>
      </c>
      <c r="I16" s="5" t="n">
        <v>19062.0</v>
      </c>
      <c r="J16" s="5" t="n">
        <v>4596.0</v>
      </c>
      <c r="K16" s="5" t="n">
        <v>2523.0</v>
      </c>
      <c r="L16" s="5" t="n">
        <v>1310.0</v>
      </c>
      <c r="M16" s="5" t="n">
        <v>27468.0</v>
      </c>
      <c r="N16" s="11" t="n">
        <f ref="N16:N48" si="5" t="shared">SUM(D16:M16)</f>
        <v>110751.0</v>
      </c>
      <c r="O16" s="5" t="n">
        <v>1.5273832E7</v>
      </c>
      <c r="P16" s="5" t="n">
        <v>767512.0</v>
      </c>
      <c r="Q16" s="11" t="n">
        <f si="2" t="shared"/>
        <v>83283.0</v>
      </c>
      <c r="R16" s="6" t="n">
        <f si="0" t="shared"/>
        <v>9.215710289014565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17.0</v>
      </c>
      <c r="E17" s="5" t="n">
        <f ref="E17:M17" si="6" t="shared">E18-E16-E3-E4-E5-E6-E7-E8</f>
        <v>19.0</v>
      </c>
      <c r="F17" s="5" t="n">
        <f si="6" t="shared"/>
        <v>63.0</v>
      </c>
      <c r="G17" s="5" t="n">
        <f si="6" t="shared"/>
        <v>64.0</v>
      </c>
      <c r="H17" s="5" t="n">
        <f si="6" t="shared"/>
        <v>115.0</v>
      </c>
      <c r="I17" s="5" t="n">
        <f si="6" t="shared"/>
        <v>94.0</v>
      </c>
      <c r="J17" s="5" t="n">
        <f si="6" t="shared"/>
        <v>56.0</v>
      </c>
      <c r="K17" s="5" t="n">
        <f si="6" t="shared"/>
        <v>114.0</v>
      </c>
      <c r="L17" s="5" t="n">
        <f si="6" t="shared"/>
        <v>18.0</v>
      </c>
      <c r="M17" s="5" t="n">
        <f si="6" t="shared"/>
        <v>323.0</v>
      </c>
      <c r="N17" s="11" t="n">
        <f si="5" t="shared"/>
        <v>883.0</v>
      </c>
      <c r="O17" s="5" t="n">
        <f>O18-O16-O3-O4-O5-O6-O7-O8</f>
        <v>166920.0</v>
      </c>
      <c r="P17" s="5" t="n">
        <f>P18-P16-P3-P4-P5-P6-P7-P8</f>
        <v>10553.0</v>
      </c>
      <c r="Q17" s="11" t="n">
        <f si="2" t="shared"/>
        <v>560.0</v>
      </c>
      <c r="R17" s="6" t="n">
        <f si="0" t="shared"/>
        <v>18.84464285714286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21638.0</v>
      </c>
      <c r="E18" s="5" t="n">
        <v>75868.0</v>
      </c>
      <c r="F18" s="5" t="n">
        <v>130573.0</v>
      </c>
      <c r="G18" s="5" t="n">
        <v>77156.0</v>
      </c>
      <c r="H18" s="5" t="n">
        <v>288170.0</v>
      </c>
      <c r="I18" s="5" t="n">
        <v>59086.0</v>
      </c>
      <c r="J18" s="5" t="n">
        <v>10436.0</v>
      </c>
      <c r="K18" s="5" t="n">
        <v>5885.0</v>
      </c>
      <c r="L18" s="5" t="n">
        <v>3919.0</v>
      </c>
      <c r="M18" s="5" t="n">
        <v>74586.0</v>
      </c>
      <c r="N18" s="11" t="n">
        <f si="5" t="shared"/>
        <v>747317.0</v>
      </c>
      <c r="O18" s="5" t="n">
        <v>2.2149163E7</v>
      </c>
      <c r="P18" s="5" t="n">
        <v>4144796.0</v>
      </c>
      <c r="Q18" s="11" t="n">
        <f si="2" t="shared"/>
        <v>672731.0</v>
      </c>
      <c r="R18" s="6" t="n">
        <f si="0" t="shared"/>
        <v>6.161149107146839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385.0</v>
      </c>
      <c r="E19" s="5" t="n">
        <v>574.0</v>
      </c>
      <c r="F19" s="5" t="n">
        <v>956.0</v>
      </c>
      <c r="G19" s="5" t="n">
        <v>679.0</v>
      </c>
      <c r="H19" s="5" t="n">
        <v>1233.0</v>
      </c>
      <c r="I19" s="5" t="n">
        <v>1254.0</v>
      </c>
      <c r="J19" s="5" t="n">
        <v>757.0</v>
      </c>
      <c r="K19" s="5" t="n">
        <v>266.0</v>
      </c>
      <c r="L19" s="5" t="n">
        <v>162.0</v>
      </c>
      <c r="M19" s="5" t="n">
        <v>225.0</v>
      </c>
      <c r="N19" s="11" t="n">
        <f si="5" t="shared"/>
        <v>6491.0</v>
      </c>
      <c r="O19" s="5" t="n">
        <v>121006.0</v>
      </c>
      <c r="P19" s="5" t="n">
        <v>67753.0</v>
      </c>
      <c r="Q19" s="11" t="n">
        <f si="2" t="shared"/>
        <v>6266.0</v>
      </c>
      <c r="R19" s="6" t="n">
        <f si="0" t="shared"/>
        <v>10.81279923396106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2752.0</v>
      </c>
      <c r="E20" s="5" t="n">
        <v>3154.0</v>
      </c>
      <c r="F20" s="5" t="n">
        <v>3843.0</v>
      </c>
      <c r="G20" s="5" t="n">
        <v>3306.0</v>
      </c>
      <c r="H20" s="5" t="n">
        <v>6882.0</v>
      </c>
      <c r="I20" s="5" t="n">
        <v>11303.0</v>
      </c>
      <c r="J20" s="5" t="n">
        <v>4823.0</v>
      </c>
      <c r="K20" s="5" t="n">
        <v>1353.0</v>
      </c>
      <c r="L20" s="5" t="n">
        <v>773.0</v>
      </c>
      <c r="M20" s="5" t="n">
        <v>1073.0</v>
      </c>
      <c r="N20" s="11" t="n">
        <f si="5" t="shared"/>
        <v>39262.0</v>
      </c>
      <c r="O20" s="5" t="n">
        <v>671507.0</v>
      </c>
      <c r="P20" s="5" t="n">
        <v>419169.0</v>
      </c>
      <c r="Q20" s="11" t="n">
        <f si="2" t="shared"/>
        <v>38189.0</v>
      </c>
      <c r="R20" s="6" t="n">
        <f si="0" t="shared"/>
        <v>10.976171148760114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8.0</v>
      </c>
      <c r="E21" s="5" t="n">
        <v>19.0</v>
      </c>
      <c r="F21" s="5" t="n">
        <v>14.0</v>
      </c>
      <c r="G21" s="5" t="n">
        <v>17.0</v>
      </c>
      <c r="H21" s="5" t="n">
        <v>35.0</v>
      </c>
      <c r="I21" s="5" t="n">
        <v>20.0</v>
      </c>
      <c r="J21" s="5" t="n">
        <v>20.0</v>
      </c>
      <c r="K21" s="5" t="n">
        <v>15.0</v>
      </c>
      <c r="L21" s="5" t="n">
        <v>3.0</v>
      </c>
      <c r="M21" s="5" t="n">
        <v>19.0</v>
      </c>
      <c r="N21" s="11" t="n">
        <f si="5" t="shared"/>
        <v>170.0</v>
      </c>
      <c r="O21" s="5" t="n">
        <v>7197.0</v>
      </c>
      <c r="P21" s="5" t="n">
        <v>2007.0</v>
      </c>
      <c r="Q21" s="11" t="n">
        <f si="2" t="shared"/>
        <v>151.0</v>
      </c>
      <c r="R21" s="6" t="n">
        <f si="0" t="shared"/>
        <v>13.291390728476822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13.0</v>
      </c>
      <c r="E22" s="5" t="n">
        <v>20.0</v>
      </c>
      <c r="F22" s="5" t="n">
        <v>31.0</v>
      </c>
      <c r="G22" s="5" t="n">
        <v>21.0</v>
      </c>
      <c r="H22" s="5" t="n">
        <v>61.0</v>
      </c>
      <c r="I22" s="5" t="n">
        <v>103.0</v>
      </c>
      <c r="J22" s="5" t="n">
        <v>92.0</v>
      </c>
      <c r="K22" s="5" t="n">
        <v>42.0</v>
      </c>
      <c r="L22" s="5" t="n">
        <v>6.0</v>
      </c>
      <c r="M22" s="5" t="n">
        <v>35.0</v>
      </c>
      <c r="N22" s="11" t="n">
        <f si="5" t="shared"/>
        <v>424.0</v>
      </c>
      <c r="O22" s="5" t="n">
        <v>13735.0</v>
      </c>
      <c r="P22" s="5" t="n">
        <v>6189.0</v>
      </c>
      <c r="Q22" s="11" t="n">
        <f si="2" t="shared"/>
        <v>389.0</v>
      </c>
      <c r="R22" s="6" t="n">
        <f si="0" t="shared"/>
        <v>15.910025706940875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5.0</v>
      </c>
      <c r="F23" s="5" t="n">
        <v>1.0</v>
      </c>
      <c r="G23" s="5" t="n">
        <v>12.0</v>
      </c>
      <c r="H23" s="5" t="n">
        <v>20.0</v>
      </c>
      <c r="I23" s="5" t="n">
        <v>14.0</v>
      </c>
      <c r="J23" s="5" t="n">
        <v>24.0</v>
      </c>
      <c r="K23" s="5" t="n">
        <v>13.0</v>
      </c>
      <c r="L23" s="5" t="n">
        <v>2.0</v>
      </c>
      <c r="M23" s="5" t="n">
        <v>4.0</v>
      </c>
      <c r="N23" s="11" t="n">
        <f si="5" t="shared"/>
        <v>99.0</v>
      </c>
      <c r="O23" s="5" t="n">
        <v>2277.0</v>
      </c>
      <c r="P23" s="5" t="n">
        <v>1645.0</v>
      </c>
      <c r="Q23" s="11" t="n">
        <f si="2" t="shared"/>
        <v>95.0</v>
      </c>
      <c r="R23" s="6" t="n">
        <f si="0" t="shared"/>
        <v>17.31578947368421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22.0</v>
      </c>
      <c r="E24" s="5" t="n">
        <f ref="E24:M24" si="7" t="shared">E25-E19-E20-E21-E22-E23</f>
        <v>26.0</v>
      </c>
      <c r="F24" s="5" t="n">
        <f si="7" t="shared"/>
        <v>35.0</v>
      </c>
      <c r="G24" s="5" t="n">
        <f si="7" t="shared"/>
        <v>54.0</v>
      </c>
      <c r="H24" s="5" t="n">
        <f si="7" t="shared"/>
        <v>70.0</v>
      </c>
      <c r="I24" s="5" t="n">
        <f si="7" t="shared"/>
        <v>68.0</v>
      </c>
      <c r="J24" s="5" t="n">
        <f si="7" t="shared"/>
        <v>121.0</v>
      </c>
      <c r="K24" s="5" t="n">
        <f si="7" t="shared"/>
        <v>54.0</v>
      </c>
      <c r="L24" s="5" t="n">
        <f si="7" t="shared"/>
        <v>25.0</v>
      </c>
      <c r="M24" s="5" t="n">
        <f si="7" t="shared"/>
        <v>290.0</v>
      </c>
      <c r="N24" s="11" t="n">
        <f si="5" t="shared"/>
        <v>765.0</v>
      </c>
      <c r="O24" s="5" t="n">
        <f>O25-O19-O20-O21-O22-O23</f>
        <v>81796.0</v>
      </c>
      <c r="P24" s="5" t="n">
        <f>P25-P19-P20-P21-P22-P23</f>
        <v>8483.0</v>
      </c>
      <c r="Q24" s="11" t="n">
        <f si="2" t="shared"/>
        <v>475.0</v>
      </c>
      <c r="R24" s="6" t="n">
        <f si="0" t="shared"/>
        <v>17.858947368421052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3184.0</v>
      </c>
      <c r="E25" s="5" t="n">
        <v>3798.0</v>
      </c>
      <c r="F25" s="5" t="n">
        <v>4880.0</v>
      </c>
      <c r="G25" s="5" t="n">
        <v>4089.0</v>
      </c>
      <c r="H25" s="5" t="n">
        <v>8301.0</v>
      </c>
      <c r="I25" s="5" t="n">
        <v>12762.0</v>
      </c>
      <c r="J25" s="5" t="n">
        <v>5837.0</v>
      </c>
      <c r="K25" s="5" t="n">
        <v>1743.0</v>
      </c>
      <c r="L25" s="5" t="n">
        <v>971.0</v>
      </c>
      <c r="M25" s="5" t="n">
        <v>1646.0</v>
      </c>
      <c r="N25" s="11" t="n">
        <f si="5" t="shared"/>
        <v>47211.0</v>
      </c>
      <c r="O25" s="5" t="n">
        <v>897518.0</v>
      </c>
      <c r="P25" s="5" t="n">
        <v>505246.0</v>
      </c>
      <c r="Q25" s="11" t="n">
        <f si="2" t="shared"/>
        <v>45565.0</v>
      </c>
      <c r="R25" s="6" t="n">
        <f si="0" t="shared"/>
        <v>11.088467025128937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35.0</v>
      </c>
      <c r="E26" s="5" t="n">
        <v>41.0</v>
      </c>
      <c r="F26" s="5" t="n">
        <v>51.0</v>
      </c>
      <c r="G26" s="5" t="n">
        <v>39.0</v>
      </c>
      <c r="H26" s="5" t="n">
        <v>43.0</v>
      </c>
      <c r="I26" s="5" t="n">
        <v>60.0</v>
      </c>
      <c r="J26" s="5" t="n">
        <v>38.0</v>
      </c>
      <c r="K26" s="5" t="n">
        <v>34.0</v>
      </c>
      <c r="L26" s="5" t="n">
        <v>15.0</v>
      </c>
      <c r="M26" s="5" t="n">
        <v>20.0</v>
      </c>
      <c r="N26" s="11" t="n">
        <f si="5" t="shared"/>
        <v>376.0</v>
      </c>
      <c r="O26" s="5" t="n">
        <v>7557.0</v>
      </c>
      <c r="P26" s="5" t="n">
        <v>4755.0</v>
      </c>
      <c r="Q26" s="11" t="n">
        <f si="2" t="shared"/>
        <v>356.0</v>
      </c>
      <c r="R26" s="6" t="n">
        <f si="0" t="shared"/>
        <v>13.356741573033707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222.0</v>
      </c>
      <c r="E27" s="5" t="n">
        <v>299.0</v>
      </c>
      <c r="F27" s="5" t="n">
        <v>268.0</v>
      </c>
      <c r="G27" s="5" t="n">
        <v>210.0</v>
      </c>
      <c r="H27" s="5" t="n">
        <v>395.0</v>
      </c>
      <c r="I27" s="5" t="n">
        <v>593.0</v>
      </c>
      <c r="J27" s="5" t="n">
        <v>297.0</v>
      </c>
      <c r="K27" s="5" t="n">
        <v>171.0</v>
      </c>
      <c r="L27" s="5" t="n">
        <v>116.0</v>
      </c>
      <c r="M27" s="5" t="n">
        <v>144.0</v>
      </c>
      <c r="N27" s="11" t="n">
        <f si="5" t="shared"/>
        <v>2715.0</v>
      </c>
      <c r="O27" s="5" t="n">
        <v>60834.0</v>
      </c>
      <c r="P27" s="5" t="n">
        <v>34367.0</v>
      </c>
      <c r="Q27" s="11" t="n">
        <f si="2" t="shared"/>
        <v>2571.0</v>
      </c>
      <c r="R27" s="6" t="n">
        <f si="0" t="shared"/>
        <v>13.367172306495528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314.0</v>
      </c>
      <c r="E28" s="5" t="n">
        <v>478.0</v>
      </c>
      <c r="F28" s="5" t="n">
        <v>419.0</v>
      </c>
      <c r="G28" s="5" t="n">
        <v>304.0</v>
      </c>
      <c r="H28" s="5" t="n">
        <v>585.0</v>
      </c>
      <c r="I28" s="5" t="n">
        <v>715.0</v>
      </c>
      <c r="J28" s="5" t="n">
        <v>456.0</v>
      </c>
      <c r="K28" s="5" t="n">
        <v>202.0</v>
      </c>
      <c r="L28" s="5" t="n">
        <v>76.0</v>
      </c>
      <c r="M28" s="5" t="n">
        <v>166.0</v>
      </c>
      <c r="N28" s="11" t="n">
        <f si="5" t="shared"/>
        <v>3715.0</v>
      </c>
      <c r="O28" s="5" t="n">
        <v>66244.0</v>
      </c>
      <c r="P28" s="5" t="n">
        <v>39075.0</v>
      </c>
      <c r="Q28" s="11" t="n">
        <f si="2" t="shared"/>
        <v>3549.0</v>
      </c>
      <c r="R28" s="6" t="n">
        <f si="0" t="shared"/>
        <v>11.010143702451394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126.0</v>
      </c>
      <c r="E29" s="5" t="n">
        <v>158.0</v>
      </c>
      <c r="F29" s="5" t="n">
        <v>160.0</v>
      </c>
      <c r="G29" s="5" t="n">
        <v>101.0</v>
      </c>
      <c r="H29" s="5" t="n">
        <v>199.0</v>
      </c>
      <c r="I29" s="5" t="n">
        <v>179.0</v>
      </c>
      <c r="J29" s="5" t="n">
        <v>95.0</v>
      </c>
      <c r="K29" s="5" t="n">
        <v>30.0</v>
      </c>
      <c r="L29" s="5" t="n">
        <v>27.0</v>
      </c>
      <c r="M29" s="5" t="n">
        <v>49.0</v>
      </c>
      <c r="N29" s="11" t="n">
        <f si="5" t="shared"/>
        <v>1124.0</v>
      </c>
      <c r="O29" s="5" t="n">
        <v>17875.0</v>
      </c>
      <c r="P29" s="5" t="n">
        <v>9771.0</v>
      </c>
      <c r="Q29" s="11" t="n">
        <f si="2" t="shared"/>
        <v>1075.0</v>
      </c>
      <c r="R29" s="6" t="n">
        <f si="0" t="shared"/>
        <v>9.089302325581395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112.0</v>
      </c>
      <c r="E30" s="5" t="n">
        <v>162.0</v>
      </c>
      <c r="F30" s="5" t="n">
        <v>181.0</v>
      </c>
      <c r="G30" s="5" t="n">
        <v>137.0</v>
      </c>
      <c r="H30" s="5" t="n">
        <v>187.0</v>
      </c>
      <c r="I30" s="5" t="n">
        <v>231.0</v>
      </c>
      <c r="J30" s="5" t="n">
        <v>155.0</v>
      </c>
      <c r="K30" s="5" t="n">
        <v>79.0</v>
      </c>
      <c r="L30" s="5" t="n">
        <v>37.0</v>
      </c>
      <c r="M30" s="5" t="n">
        <v>38.0</v>
      </c>
      <c r="N30" s="11" t="n">
        <f si="5" t="shared"/>
        <v>1319.0</v>
      </c>
      <c r="O30" s="5" t="n">
        <v>21205.0</v>
      </c>
      <c r="P30" s="5" t="n">
        <v>14633.0</v>
      </c>
      <c r="Q30" s="11" t="n">
        <f si="2" t="shared"/>
        <v>1281.0</v>
      </c>
      <c r="R30" s="6" t="n">
        <f si="0" t="shared"/>
        <v>11.42310694769711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50.0</v>
      </c>
      <c r="E31" s="5" t="n">
        <v>58.0</v>
      </c>
      <c r="F31" s="5" t="n">
        <v>76.0</v>
      </c>
      <c r="G31" s="5" t="n">
        <v>44.0</v>
      </c>
      <c r="H31" s="5" t="n">
        <v>97.0</v>
      </c>
      <c r="I31" s="5" t="n">
        <v>137.0</v>
      </c>
      <c r="J31" s="5" t="n">
        <v>77.0</v>
      </c>
      <c r="K31" s="5" t="n">
        <v>38.0</v>
      </c>
      <c r="L31" s="5" t="n">
        <v>16.0</v>
      </c>
      <c r="M31" s="5" t="n">
        <v>16.0</v>
      </c>
      <c r="N31" s="11" t="n">
        <f si="5" t="shared"/>
        <v>609.0</v>
      </c>
      <c r="O31" s="5" t="n">
        <v>11015.0</v>
      </c>
      <c r="P31" s="5" t="n">
        <v>7247.0</v>
      </c>
      <c r="Q31" s="11" t="n">
        <f si="2" t="shared"/>
        <v>593.0</v>
      </c>
      <c r="R31" s="6" t="n">
        <f si="0" t="shared"/>
        <v>12.220910623946038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60.0</v>
      </c>
      <c r="E32" s="5" t="n">
        <v>48.0</v>
      </c>
      <c r="F32" s="5" t="n">
        <v>70.0</v>
      </c>
      <c r="G32" s="5" t="n">
        <v>68.0</v>
      </c>
      <c r="H32" s="5" t="n">
        <v>79.0</v>
      </c>
      <c r="I32" s="5" t="n">
        <v>118.0</v>
      </c>
      <c r="J32" s="5" t="n">
        <v>54.0</v>
      </c>
      <c r="K32" s="5" t="n">
        <v>31.0</v>
      </c>
      <c r="L32" s="5" t="n">
        <v>23.0</v>
      </c>
      <c r="M32" s="5" t="n">
        <v>32.0</v>
      </c>
      <c r="N32" s="11" t="n">
        <f si="5" t="shared"/>
        <v>583.0</v>
      </c>
      <c r="O32" s="5" t="n">
        <v>14473.0</v>
      </c>
      <c r="P32" s="5" t="n">
        <v>6597.0</v>
      </c>
      <c r="Q32" s="11" t="n">
        <f si="2" t="shared"/>
        <v>551.0</v>
      </c>
      <c r="R32" s="6" t="n">
        <f si="0" t="shared"/>
        <v>11.972776769509982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423.0</v>
      </c>
      <c r="E33" s="5" t="n">
        <v>486.0</v>
      </c>
      <c r="F33" s="5" t="n">
        <v>630.0</v>
      </c>
      <c r="G33" s="5" t="n">
        <v>396.0</v>
      </c>
      <c r="H33" s="5" t="n">
        <v>567.0</v>
      </c>
      <c r="I33" s="5" t="n">
        <v>558.0</v>
      </c>
      <c r="J33" s="5" t="n">
        <v>313.0</v>
      </c>
      <c r="K33" s="5" t="n">
        <v>131.0</v>
      </c>
      <c r="L33" s="5" t="n">
        <v>77.0</v>
      </c>
      <c r="M33" s="5" t="n">
        <v>153.0</v>
      </c>
      <c r="N33" s="11" t="n">
        <f si="5" t="shared"/>
        <v>3734.0</v>
      </c>
      <c r="O33" s="5" t="n">
        <v>63648.0</v>
      </c>
      <c r="P33" s="5" t="n">
        <v>32432.0</v>
      </c>
      <c r="Q33" s="11" t="n">
        <f si="2" t="shared"/>
        <v>3581.0</v>
      </c>
      <c r="R33" s="6" t="n">
        <f si="0" t="shared"/>
        <v>9.056688075956437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45.0</v>
      </c>
      <c r="E34" s="5" t="n">
        <v>37.0</v>
      </c>
      <c r="F34" s="5" t="n">
        <v>39.0</v>
      </c>
      <c r="G34" s="5" t="n">
        <v>40.0</v>
      </c>
      <c r="H34" s="5" t="n">
        <v>86.0</v>
      </c>
      <c r="I34" s="5" t="n">
        <v>83.0</v>
      </c>
      <c r="J34" s="5" t="n">
        <v>73.0</v>
      </c>
      <c r="K34" s="5" t="n">
        <v>27.0</v>
      </c>
      <c r="L34" s="5" t="n">
        <v>16.0</v>
      </c>
      <c r="M34" s="5" t="n">
        <v>18.0</v>
      </c>
      <c r="N34" s="11" t="n">
        <f si="5" t="shared"/>
        <v>464.0</v>
      </c>
      <c r="O34" s="5" t="n">
        <v>9220.0</v>
      </c>
      <c r="P34" s="5" t="n">
        <v>5772.0</v>
      </c>
      <c r="Q34" s="11" t="n">
        <f si="2" t="shared"/>
        <v>446.0</v>
      </c>
      <c r="R34" s="6" t="n">
        <f si="0" t="shared"/>
        <v>12.941704035874439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32.0</v>
      </c>
      <c r="E35" s="5" t="n">
        <v>10.0</v>
      </c>
      <c r="F35" s="5" t="n">
        <v>6.0</v>
      </c>
      <c r="G35" s="5" t="n">
        <v>14.0</v>
      </c>
      <c r="H35" s="5" t="n">
        <v>4.0</v>
      </c>
      <c r="I35" s="5" t="n">
        <v>6.0</v>
      </c>
      <c r="J35" s="5" t="n">
        <v>1.0</v>
      </c>
      <c r="K35" s="5" t="n">
        <v>3.0</v>
      </c>
      <c r="L35" s="5" t="n">
        <v>1.0</v>
      </c>
      <c r="M35" s="5" t="n">
        <v>7.0</v>
      </c>
      <c r="N35" s="11" t="n">
        <f si="5" t="shared"/>
        <v>84.0</v>
      </c>
      <c r="O35" s="5" t="n">
        <v>2125.0</v>
      </c>
      <c r="P35" s="5" t="n">
        <v>458.0</v>
      </c>
      <c r="Q35" s="11" t="n">
        <f si="2" t="shared"/>
        <v>77.0</v>
      </c>
      <c r="R35" s="6" t="n">
        <f si="0" t="shared"/>
        <v>5.9480519480519485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45.0</v>
      </c>
      <c r="E36" s="5" t="n">
        <v>74.0</v>
      </c>
      <c r="F36" s="5" t="n">
        <v>77.0</v>
      </c>
      <c r="G36" s="5" t="n">
        <v>71.0</v>
      </c>
      <c r="H36" s="5" t="n">
        <v>101.0</v>
      </c>
      <c r="I36" s="5" t="n">
        <v>154.0</v>
      </c>
      <c r="J36" s="5" t="n">
        <v>86.0</v>
      </c>
      <c r="K36" s="5" t="n">
        <v>55.0</v>
      </c>
      <c r="L36" s="5" t="n">
        <v>14.0</v>
      </c>
      <c r="M36" s="5" t="n">
        <v>27.0</v>
      </c>
      <c r="N36" s="11" t="n">
        <f si="5" t="shared"/>
        <v>704.0</v>
      </c>
      <c r="O36" s="5" t="n">
        <v>13792.0</v>
      </c>
      <c r="P36" s="5" t="n">
        <v>8362.0</v>
      </c>
      <c r="Q36" s="11" t="n">
        <f si="2" t="shared"/>
        <v>677.0</v>
      </c>
      <c r="R36" s="6" t="n">
        <f si="0" t="shared"/>
        <v>12.351550960118168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17.0</v>
      </c>
      <c r="E37" s="5" t="n">
        <v>31.0</v>
      </c>
      <c r="F37" s="5" t="n">
        <v>65.0</v>
      </c>
      <c r="G37" s="5" t="n">
        <v>34.0</v>
      </c>
      <c r="H37" s="5" t="n">
        <v>91.0</v>
      </c>
      <c r="I37" s="5" t="n">
        <v>75.0</v>
      </c>
      <c r="J37" s="5" t="n">
        <v>45.0</v>
      </c>
      <c r="K37" s="5" t="n">
        <v>27.0</v>
      </c>
      <c r="L37" s="5" t="n">
        <v>19.0</v>
      </c>
      <c r="M37" s="5" t="n">
        <v>77.0</v>
      </c>
      <c r="N37" s="11" t="n">
        <f si="5" t="shared"/>
        <v>481.0</v>
      </c>
      <c r="O37" s="5" t="n">
        <v>17782.0</v>
      </c>
      <c r="P37" s="5" t="n">
        <v>5478.0</v>
      </c>
      <c r="Q37" s="11" t="n">
        <f si="2" t="shared"/>
        <v>404.0</v>
      </c>
      <c r="R37" s="6" t="n">
        <f si="0" t="shared"/>
        <v>13.55940594059406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242.0</v>
      </c>
      <c r="E38" s="5" t="n">
        <f ref="E38:M38" si="8" t="shared">E39-E26-E27-E28-E29-E30-E31-E32-E33-E34-E35-E36-E37</f>
        <v>258.0</v>
      </c>
      <c r="F38" s="5" t="n">
        <f si="8" t="shared"/>
        <v>339.0</v>
      </c>
      <c r="G38" s="5" t="n">
        <f si="8" t="shared"/>
        <v>233.0</v>
      </c>
      <c r="H38" s="5" t="n">
        <f si="8" t="shared"/>
        <v>368.0</v>
      </c>
      <c r="I38" s="5" t="n">
        <f si="8" t="shared"/>
        <v>340.0</v>
      </c>
      <c r="J38" s="5" t="n">
        <f si="8" t="shared"/>
        <v>211.0</v>
      </c>
      <c r="K38" s="5" t="n">
        <f si="8" t="shared"/>
        <v>107.0</v>
      </c>
      <c r="L38" s="5" t="n">
        <f si="8" t="shared"/>
        <v>96.0</v>
      </c>
      <c r="M38" s="5" t="n">
        <f si="8" t="shared"/>
        <v>185.0</v>
      </c>
      <c r="N38" s="11" t="n">
        <f si="5" t="shared"/>
        <v>2379.0</v>
      </c>
      <c r="O38" s="5" t="n">
        <f>O39-O26-O27-O28-O29-O30-O31-O32-O33-O34-O35-O36-O37</f>
        <v>63257.0</v>
      </c>
      <c r="P38" s="5" t="n">
        <f>P39-P26-P27-P28-P29-P30-P31-P32-P33-P34-P35-P36-P37</f>
        <v>25417.0</v>
      </c>
      <c r="Q38" s="11" t="n">
        <f si="2" t="shared"/>
        <v>2194.0</v>
      </c>
      <c r="R38" s="6" t="n">
        <f si="0" t="shared"/>
        <v>11.584776663628077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1723.0</v>
      </c>
      <c r="E39" s="5" t="n">
        <v>2140.0</v>
      </c>
      <c r="F39" s="5" t="n">
        <v>2381.0</v>
      </c>
      <c r="G39" s="5" t="n">
        <v>1691.0</v>
      </c>
      <c r="H39" s="5" t="n">
        <v>2802.0</v>
      </c>
      <c r="I39" s="5" t="n">
        <v>3249.0</v>
      </c>
      <c r="J39" s="5" t="n">
        <v>1901.0</v>
      </c>
      <c r="K39" s="5" t="n">
        <v>935.0</v>
      </c>
      <c r="L39" s="5" t="n">
        <v>533.0</v>
      </c>
      <c r="M39" s="5" t="n">
        <v>932.0</v>
      </c>
      <c r="N39" s="11" t="n">
        <f si="5" t="shared"/>
        <v>18287.0</v>
      </c>
      <c r="O39" s="5" t="n">
        <v>369027.0</v>
      </c>
      <c r="P39" s="5" t="n">
        <v>194364.0</v>
      </c>
      <c r="Q39" s="11" t="n">
        <f si="2" t="shared"/>
        <v>17355.0</v>
      </c>
      <c r="R39" s="6" t="n">
        <f si="0" t="shared"/>
        <v>11.199308556611927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345.0</v>
      </c>
      <c r="E40" s="5" t="n">
        <v>558.0</v>
      </c>
      <c r="F40" s="5" t="n">
        <v>938.0</v>
      </c>
      <c r="G40" s="5" t="n">
        <v>1002.0</v>
      </c>
      <c r="H40" s="5" t="n">
        <v>2509.0</v>
      </c>
      <c r="I40" s="5" t="n">
        <v>2414.0</v>
      </c>
      <c r="J40" s="5" t="n">
        <v>1388.0</v>
      </c>
      <c r="K40" s="5" t="n">
        <v>279.0</v>
      </c>
      <c r="L40" s="5" t="n">
        <v>36.0</v>
      </c>
      <c r="M40" s="5" t="n">
        <v>93.0</v>
      </c>
      <c r="N40" s="11" t="n">
        <f si="5" t="shared"/>
        <v>9562.0</v>
      </c>
      <c r="O40" s="5" t="n">
        <v>111013.0</v>
      </c>
      <c r="P40" s="5" t="n">
        <v>94625.0</v>
      </c>
      <c r="Q40" s="11" t="n">
        <f si="2" t="shared"/>
        <v>9469.0</v>
      </c>
      <c r="R40" s="6" t="n">
        <f si="0" t="shared"/>
        <v>9.993135494772416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48.0</v>
      </c>
      <c r="E41" s="5" t="n">
        <v>98.0</v>
      </c>
      <c r="F41" s="5" t="n">
        <v>146.0</v>
      </c>
      <c r="G41" s="5" t="n">
        <v>138.0</v>
      </c>
      <c r="H41" s="5" t="n">
        <v>304.0</v>
      </c>
      <c r="I41" s="5" t="n">
        <v>351.0</v>
      </c>
      <c r="J41" s="5" t="n">
        <v>320.0</v>
      </c>
      <c r="K41" s="5" t="n">
        <v>160.0</v>
      </c>
      <c r="L41" s="5" t="n">
        <v>43.0</v>
      </c>
      <c r="M41" s="5" t="n">
        <v>36.0</v>
      </c>
      <c r="N41" s="11" t="n">
        <f si="5" t="shared"/>
        <v>1644.0</v>
      </c>
      <c r="O41" s="5" t="n">
        <v>33498.0</v>
      </c>
      <c r="P41" s="5" t="n">
        <v>23784.0</v>
      </c>
      <c r="Q41" s="11" t="n">
        <f si="2" t="shared"/>
        <v>1608.0</v>
      </c>
      <c r="R41" s="6" t="n">
        <f si="0" t="shared"/>
        <v>14.791044776119403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5.0</v>
      </c>
      <c r="F42" s="5" t="n">
        <f si="9" t="shared"/>
        <v>11.0</v>
      </c>
      <c r="G42" s="5" t="n">
        <f si="9" t="shared"/>
        <v>11.0</v>
      </c>
      <c r="H42" s="5" t="n">
        <f si="9" t="shared"/>
        <v>13.0</v>
      </c>
      <c r="I42" s="5" t="n">
        <f si="9" t="shared"/>
        <v>18.0</v>
      </c>
      <c r="J42" s="5" t="n">
        <f si="9" t="shared"/>
        <v>27.0</v>
      </c>
      <c r="K42" s="5" t="n">
        <f si="9" t="shared"/>
        <v>15.0</v>
      </c>
      <c r="L42" s="5" t="n">
        <f si="9" t="shared"/>
        <v>4.0</v>
      </c>
      <c r="M42" s="5" t="n">
        <f si="9" t="shared"/>
        <v>30.0</v>
      </c>
      <c r="N42" s="11" t="n">
        <f si="5" t="shared"/>
        <v>138.0</v>
      </c>
      <c r="O42" s="5" t="n">
        <f>O43-O40-O41</f>
        <v>12016.0</v>
      </c>
      <c r="P42" s="5" t="n">
        <f>P43-P40-P41</f>
        <v>1932.0</v>
      </c>
      <c r="Q42" s="11" t="n">
        <f si="2" t="shared"/>
        <v>108.0</v>
      </c>
      <c r="R42" s="6" t="n">
        <f si="0" t="shared"/>
        <v>17.88888888888889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397.0</v>
      </c>
      <c r="E43" s="5" t="n">
        <v>661.0</v>
      </c>
      <c r="F43" s="5" t="n">
        <v>1095.0</v>
      </c>
      <c r="G43" s="5" t="n">
        <v>1151.0</v>
      </c>
      <c r="H43" s="5" t="n">
        <v>2826.0</v>
      </c>
      <c r="I43" s="5" t="n">
        <v>2783.0</v>
      </c>
      <c r="J43" s="5" t="n">
        <v>1735.0</v>
      </c>
      <c r="K43" s="5" t="n">
        <v>454.0</v>
      </c>
      <c r="L43" s="5" t="n">
        <v>83.0</v>
      </c>
      <c r="M43" s="5" t="n">
        <v>159.0</v>
      </c>
      <c r="N43" s="11" t="n">
        <f si="5" t="shared"/>
        <v>11344.0</v>
      </c>
      <c r="O43" s="5" t="n">
        <v>156527.0</v>
      </c>
      <c r="P43" s="5" t="n">
        <v>120341.0</v>
      </c>
      <c r="Q43" s="11" t="n">
        <f si="2" t="shared"/>
        <v>11185.0</v>
      </c>
      <c r="R43" s="6" t="n">
        <f si="0" t="shared"/>
        <v>10.759141707644167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6.0</v>
      </c>
      <c r="E44" s="8" t="n">
        <v>3.0</v>
      </c>
      <c r="F44" s="8" t="n">
        <v>9.0</v>
      </c>
      <c r="G44" s="8" t="n">
        <v>24.0</v>
      </c>
      <c r="H44" s="8" t="n">
        <v>44.0</v>
      </c>
      <c r="I44" s="8" t="n">
        <v>70.0</v>
      </c>
      <c r="J44" s="8" t="n">
        <v>78.0</v>
      </c>
      <c r="K44" s="8" t="n">
        <v>37.0</v>
      </c>
      <c r="L44" s="8" t="n">
        <v>5.0</v>
      </c>
      <c r="M44" s="8" t="n">
        <v>119.0</v>
      </c>
      <c r="N44" s="11" t="n">
        <f si="5" t="shared"/>
        <v>395.0</v>
      </c>
      <c r="O44" s="8" t="n">
        <v>39672.0</v>
      </c>
      <c r="P44" s="8" t="n">
        <v>4925.0</v>
      </c>
      <c r="Q44" s="11" t="n">
        <f si="2" t="shared"/>
        <v>276.0</v>
      </c>
      <c r="R44" s="6" t="n">
        <f si="0" t="shared"/>
        <v>17.844202898550726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3.0</v>
      </c>
      <c r="E45" s="8" t="n">
        <f ref="E45:M45" si="10" t="shared">E46-E44</f>
        <v>8.0</v>
      </c>
      <c r="F45" s="8" t="n">
        <f si="10" t="shared"/>
        <v>20.0</v>
      </c>
      <c r="G45" s="8" t="n">
        <f si="10" t="shared"/>
        <v>22.0</v>
      </c>
      <c r="H45" s="8" t="n">
        <f si="10" t="shared"/>
        <v>50.0</v>
      </c>
      <c r="I45" s="8" t="n">
        <f si="10" t="shared"/>
        <v>38.0</v>
      </c>
      <c r="J45" s="8" t="n">
        <f si="10" t="shared"/>
        <v>32.0</v>
      </c>
      <c r="K45" s="8" t="n">
        <f si="10" t="shared"/>
        <v>36.0</v>
      </c>
      <c r="L45" s="8" t="n">
        <f si="10" t="shared"/>
        <v>9.0</v>
      </c>
      <c r="M45" s="8" t="n">
        <f si="10" t="shared"/>
        <v>76.0</v>
      </c>
      <c r="N45" s="11" t="n">
        <f si="5" t="shared"/>
        <v>294.0</v>
      </c>
      <c r="O45" s="8" t="n">
        <f>O46-O44</f>
        <v>34542.0</v>
      </c>
      <c r="P45" s="8" t="n">
        <f>P46-P44</f>
        <v>4129.0</v>
      </c>
      <c r="Q45" s="11" t="n">
        <f si="2" t="shared"/>
        <v>218.0</v>
      </c>
      <c r="R45" s="6" t="n">
        <f si="0" t="shared"/>
        <v>18.940366972477065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9.0</v>
      </c>
      <c r="E46" s="8" t="n">
        <v>11.0</v>
      </c>
      <c r="F46" s="8" t="n">
        <v>29.0</v>
      </c>
      <c r="G46" s="8" t="n">
        <v>46.0</v>
      </c>
      <c r="H46" s="8" t="n">
        <v>94.0</v>
      </c>
      <c r="I46" s="8" t="n">
        <v>108.0</v>
      </c>
      <c r="J46" s="8" t="n">
        <v>110.0</v>
      </c>
      <c r="K46" s="8" t="n">
        <v>73.0</v>
      </c>
      <c r="L46" s="8" t="n">
        <v>14.0</v>
      </c>
      <c r="M46" s="8" t="n">
        <v>195.0</v>
      </c>
      <c r="N46" s="11" t="n">
        <f si="5" t="shared"/>
        <v>689.0</v>
      </c>
      <c r="O46" s="8" t="n">
        <v>74214.0</v>
      </c>
      <c r="P46" s="8" t="n">
        <v>9054.0</v>
      </c>
      <c r="Q46" s="11" t="n">
        <f si="2" t="shared"/>
        <v>494.0</v>
      </c>
      <c r="R46" s="6" t="n">
        <f si="0" t="shared"/>
        <v>18.327935222672064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42.0</v>
      </c>
      <c r="E47" s="5" t="n">
        <v>4.0</v>
      </c>
      <c r="F47" s="5" t="n">
        <v>8.0</v>
      </c>
      <c r="G47" s="5" t="n">
        <v>6.0</v>
      </c>
      <c r="H47" s="5" t="n">
        <v>13.0</v>
      </c>
      <c r="I47" s="5" t="n">
        <v>9.0</v>
      </c>
      <c r="J47" s="5" t="n">
        <v>10.0</v>
      </c>
      <c r="K47" s="5" t="n">
        <v>6.0</v>
      </c>
      <c r="L47" s="5" t="n">
        <v>0.0</v>
      </c>
      <c r="M47" s="5" t="n">
        <v>142.0</v>
      </c>
      <c r="N47" s="11" t="n">
        <f si="5" t="shared"/>
        <v>240.0</v>
      </c>
      <c r="O47" s="5" t="n">
        <v>56834.0</v>
      </c>
      <c r="P47" s="5" t="n">
        <v>739.0</v>
      </c>
      <c r="Q47" s="11" t="n">
        <f si="2" t="shared"/>
        <v>98.0</v>
      </c>
      <c r="R47" s="6" t="n">
        <f si="0" t="shared"/>
        <v>7.540816326530612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26993.0</v>
      </c>
      <c r="E48" s="5" t="n">
        <f ref="E48:M48" si="11" t="shared">E47+E46+E43+E39+E25+E18</f>
        <v>82482.0</v>
      </c>
      <c r="F48" s="5" t="n">
        <f si="11" t="shared"/>
        <v>138966.0</v>
      </c>
      <c r="G48" s="5" t="n">
        <f si="11" t="shared"/>
        <v>84139.0</v>
      </c>
      <c r="H48" s="5" t="n">
        <f si="11" t="shared"/>
        <v>302206.0</v>
      </c>
      <c r="I48" s="5" t="n">
        <f si="11" t="shared"/>
        <v>77997.0</v>
      </c>
      <c r="J48" s="5" t="n">
        <f si="11" t="shared"/>
        <v>20029.0</v>
      </c>
      <c r="K48" s="5" t="n">
        <f si="11" t="shared"/>
        <v>9096.0</v>
      </c>
      <c r="L48" s="5" t="n">
        <f si="11" t="shared"/>
        <v>5520.0</v>
      </c>
      <c r="M48" s="5" t="n">
        <f si="11" t="shared"/>
        <v>77660.0</v>
      </c>
      <c r="N48" s="11" t="n">
        <f si="5" t="shared"/>
        <v>825088.0</v>
      </c>
      <c r="O48" s="5" t="n">
        <f>O47+O46+O43+O39+O25+O18</f>
        <v>2.3703283E7</v>
      </c>
      <c r="P48" s="5" t="n">
        <f>P47+P46+P43+P39+P25+P18</f>
        <v>4974540.0</v>
      </c>
      <c r="Q48" s="11" t="n">
        <f si="2" t="shared"/>
        <v>747428.0</v>
      </c>
      <c r="R48" s="6" t="n">
        <f si="0" t="shared"/>
        <v>6.65554407916214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3.271529824697487</v>
      </c>
      <c r="E49" s="6" t="n">
        <f ref="E49" si="13" t="shared">E48/$N$48*100</f>
        <v>9.99675186161961</v>
      </c>
      <c r="F49" s="6" t="n">
        <f ref="F49" si="14" t="shared">F48/$N$48*100</f>
        <v>16.84256709587341</v>
      </c>
      <c r="G49" s="6" t="n">
        <f ref="G49" si="15" t="shared">G48/$N$48*100</f>
        <v>10.197578924914676</v>
      </c>
      <c r="H49" s="6" t="n">
        <f ref="H49" si="16" t="shared">H48/$N$48*100</f>
        <v>36.627123409866584</v>
      </c>
      <c r="I49" s="6" t="n">
        <f ref="I49" si="17" t="shared">I48/$N$48*100</f>
        <v>9.45317347967732</v>
      </c>
      <c r="J49" s="6" t="n">
        <f ref="J49" si="18" t="shared">J48/$N$48*100</f>
        <v>2.427498642569035</v>
      </c>
      <c r="K49" s="6" t="n">
        <f ref="K49" si="19" t="shared">K48/$N$48*100</f>
        <v>1.102427862240149</v>
      </c>
      <c r="L49" s="6" t="n">
        <f ref="L49" si="20" t="shared">L48/$N$48*100</f>
        <v>0.6690195470058952</v>
      </c>
      <c r="M49" s="6" t="n">
        <f ref="M49" si="21" t="shared">M48/$N$48*100</f>
        <v>9.412329351535837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