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<sst xmlns="http://schemas.openxmlformats.org/spreadsheetml/2006/main" count="118" uniqueCount="73">
  <si>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</si>
  <si>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</si>
  <si>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</si>
  <si>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</si>
  <si>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</si>
  <si>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</si>
  <si>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</si>
  <si>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</si>
  <si>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</si>
  <si>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</si>
  <si>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</si>
  <si>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</si>
  <si>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</si>
  <si>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</si>
  <si>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</si>
  <si>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</si>
  <si>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</si>
  <si>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</si>
  <si>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</si>
  <si>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</si>
  <si>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</si>
  <si>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</si>
  <si>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</si>
  <si>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</si>
  <si>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</si>
  <si>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</si>
  <si>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</si>
  <si>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</si>
  <si>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</si>
  <si>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</si>
  <si>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</si>
  <si>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</si>
  <si>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</si>
  <si>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</si>
  <si>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</si>
  <si>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</si>
  <si>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</si>
  <si>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</si>
  <si>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</si>
  <si>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</si>
  <si>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</si>
  <si>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</si>
  <si>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</si>
  <si>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</si>
  <si>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</si>
  <si>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</si>
  <si>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</si>
  <si>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</si>
  <si>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</si>
  <si>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</si>
  <si>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</si>
  <si>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</si>
  <si>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</si>
  <si>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</si>
  <si>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</si>
  <si>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</si>
  <si>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</si>
  <si>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</si>
  <si>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</si>
  <si>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</si>
  <si>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</si>
  <si>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</si>
  <si>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</si>
  <si>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</si>
  <si>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</si>
  <si>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</si>
  <si>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</si>
  <si>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</si>
  <si>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</si>
  <si>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</si>
  <si>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</si>
  <si>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104年11月來臺旅客人次～按停留夜數分
Table 1-8  Visitor Arrivals  by Length of Stay,
November,2015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</si>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</sst>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5148.0</v>
      </c>
      <c r="E3" s="4" t="n">
        <v>25398.0</v>
      </c>
      <c r="F3" s="4" t="n">
        <v>39802.0</v>
      </c>
      <c r="G3" s="4" t="n">
        <v>26915.0</v>
      </c>
      <c r="H3" s="4" t="n">
        <v>17415.0</v>
      </c>
      <c r="I3" s="4" t="n">
        <v>3276.0</v>
      </c>
      <c r="J3" s="4" t="n">
        <v>882.0</v>
      </c>
      <c r="K3" s="4" t="n">
        <v>189.0</v>
      </c>
      <c r="L3" s="4" t="n">
        <v>148.0</v>
      </c>
      <c r="M3" s="4" t="n">
        <v>2286.0</v>
      </c>
      <c r="N3" s="11" t="n">
        <f>SUM(D3:M3)</f>
        <v>121459.0</v>
      </c>
      <c r="O3" s="4" t="n">
        <v>590707.0</v>
      </c>
      <c r="P3" s="4" t="n">
        <v>455299.0</v>
      </c>
      <c r="Q3" s="11" t="n">
        <f>SUM(D3:L3)</f>
        <v>119173.0</v>
      </c>
      <c r="R3" s="6" t="n">
        <f ref="R3:R48" si="0" t="shared">IF(P3&lt;&gt;0,P3/SUM(D3:L3),0)</f>
        <v>3.820487862183548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13661.0</v>
      </c>
      <c r="E4" s="5" t="n">
        <v>8495.0</v>
      </c>
      <c r="F4" s="5" t="n">
        <v>11473.0</v>
      </c>
      <c r="G4" s="5" t="n">
        <v>18605.0</v>
      </c>
      <c r="H4" s="5" t="n">
        <v>249745.0</v>
      </c>
      <c r="I4" s="5" t="n">
        <v>37791.0</v>
      </c>
      <c r="J4" s="5" t="n">
        <v>2006.0</v>
      </c>
      <c r="K4" s="5" t="n">
        <v>1190.0</v>
      </c>
      <c r="L4" s="5" t="n">
        <v>1415.0</v>
      </c>
      <c r="M4" s="5" t="n">
        <v>17853.0</v>
      </c>
      <c r="N4" s="11" t="n">
        <f ref="N4:N14" si="1" t="shared">SUM(D4:M4)</f>
        <v>362234.0</v>
      </c>
      <c r="O4" s="5" t="n">
        <v>3088794.0</v>
      </c>
      <c r="P4" s="5" t="n">
        <v>2388809.0</v>
      </c>
      <c r="Q4" s="11" t="n">
        <f ref="Q4:Q48" si="2" t="shared">SUM(D4:L4)</f>
        <v>344381.0</v>
      </c>
      <c r="R4" s="6" t="n">
        <f si="0" t="shared"/>
        <v>6.936529599484292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9466.0</v>
      </c>
      <c r="E5" s="5" t="n">
        <v>58794.0</v>
      </c>
      <c r="F5" s="5" t="n">
        <v>58760.0</v>
      </c>
      <c r="G5" s="5" t="n">
        <v>17670.0</v>
      </c>
      <c r="H5" s="5" t="n">
        <v>8267.0</v>
      </c>
      <c r="I5" s="5" t="n">
        <v>4180.0</v>
      </c>
      <c r="J5" s="5" t="n">
        <v>2316.0</v>
      </c>
      <c r="K5" s="5" t="n">
        <v>1739.0</v>
      </c>
      <c r="L5" s="5" t="n">
        <v>1117.0</v>
      </c>
      <c r="M5" s="5" t="n">
        <v>991.0</v>
      </c>
      <c r="N5" s="11" t="n">
        <f si="1" t="shared"/>
        <v>163300.0</v>
      </c>
      <c r="O5" s="5" t="n">
        <v>864488.0</v>
      </c>
      <c r="P5" s="5" t="n">
        <v>676888.0</v>
      </c>
      <c r="Q5" s="11" t="n">
        <f si="2" t="shared"/>
        <v>162309.0</v>
      </c>
      <c r="R5" s="6" t="n">
        <f si="0" t="shared"/>
        <v>4.170366399891565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2239.0</v>
      </c>
      <c r="E6" s="5" t="n">
        <v>9306.0</v>
      </c>
      <c r="F6" s="5" t="n">
        <v>32729.0</v>
      </c>
      <c r="G6" s="5" t="n">
        <v>9044.0</v>
      </c>
      <c r="H6" s="5" t="n">
        <v>3727.0</v>
      </c>
      <c r="I6" s="5" t="n">
        <v>1028.0</v>
      </c>
      <c r="J6" s="5" t="n">
        <v>482.0</v>
      </c>
      <c r="K6" s="5" t="n">
        <v>558.0</v>
      </c>
      <c r="L6" s="5" t="n">
        <v>443.0</v>
      </c>
      <c r="M6" s="5" t="n">
        <v>371.0</v>
      </c>
      <c r="N6" s="11" t="n">
        <f si="1" t="shared"/>
        <v>59927.0</v>
      </c>
      <c r="O6" s="5" t="n">
        <v>323184.0</v>
      </c>
      <c r="P6" s="5" t="n">
        <v>255108.0</v>
      </c>
      <c r="Q6" s="11" t="n">
        <f si="2" t="shared"/>
        <v>59556.0</v>
      </c>
      <c r="R6" s="6" t="n">
        <f si="0" t="shared"/>
        <v>4.283497884344147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178.0</v>
      </c>
      <c r="E7" s="5" t="n">
        <v>300.0</v>
      </c>
      <c r="F7" s="5" t="n">
        <v>383.0</v>
      </c>
      <c r="G7" s="5" t="n">
        <v>369.0</v>
      </c>
      <c r="H7" s="5" t="n">
        <v>450.0</v>
      </c>
      <c r="I7" s="5" t="n">
        <v>288.0</v>
      </c>
      <c r="J7" s="5" t="n">
        <v>147.0</v>
      </c>
      <c r="K7" s="5" t="n">
        <v>161.0</v>
      </c>
      <c r="L7" s="5" t="n">
        <v>67.0</v>
      </c>
      <c r="M7" s="5" t="n">
        <v>220.0</v>
      </c>
      <c r="N7" s="11" t="n">
        <f si="1" t="shared"/>
        <v>2563.0</v>
      </c>
      <c r="O7" s="5" t="n">
        <v>91809.0</v>
      </c>
      <c r="P7" s="5" t="n">
        <v>25094.0</v>
      </c>
      <c r="Q7" s="11" t="n">
        <f si="2" t="shared"/>
        <v>2343.0</v>
      </c>
      <c r="R7" s="6" t="n">
        <f si="0" t="shared"/>
        <v>10.71020059752454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151.0</v>
      </c>
      <c r="E8" s="5" t="n">
        <v>269.0</v>
      </c>
      <c r="F8" s="5" t="n">
        <v>237.0</v>
      </c>
      <c r="G8" s="5" t="n">
        <v>221.0</v>
      </c>
      <c r="H8" s="5" t="n">
        <v>335.0</v>
      </c>
      <c r="I8" s="5" t="n">
        <v>244.0</v>
      </c>
      <c r="J8" s="5" t="n">
        <v>71.0</v>
      </c>
      <c r="K8" s="5" t="n">
        <v>50.0</v>
      </c>
      <c r="L8" s="5" t="n">
        <v>17.0</v>
      </c>
      <c r="M8" s="5" t="n">
        <v>37.0</v>
      </c>
      <c r="N8" s="11" t="n">
        <f si="1" t="shared"/>
        <v>1632.0</v>
      </c>
      <c r="O8" s="5" t="n">
        <v>18205.0</v>
      </c>
      <c r="P8" s="5" t="n">
        <v>11747.0</v>
      </c>
      <c r="Q8" s="11" t="n">
        <f si="2" t="shared"/>
        <v>1595.0</v>
      </c>
      <c r="R8" s="6" t="n">
        <f si="0" t="shared"/>
        <v>7.364890282131661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770.0</v>
      </c>
      <c r="E9" s="5" t="n">
        <v>1020.0</v>
      </c>
      <c r="F9" s="5" t="n">
        <v>2597.0</v>
      </c>
      <c r="G9" s="5" t="n">
        <v>5122.0</v>
      </c>
      <c r="H9" s="5" t="n">
        <v>23909.0</v>
      </c>
      <c r="I9" s="5" t="n">
        <v>10251.0</v>
      </c>
      <c r="J9" s="5" t="n">
        <v>977.0</v>
      </c>
      <c r="K9" s="5" t="n">
        <v>365.0</v>
      </c>
      <c r="L9" s="5" t="n">
        <v>276.0</v>
      </c>
      <c r="M9" s="5" t="n">
        <v>636.0</v>
      </c>
      <c r="N9" s="11" t="n">
        <f si="1" t="shared"/>
        <v>45923.0</v>
      </c>
      <c r="O9" s="5" t="n">
        <v>511093.0</v>
      </c>
      <c r="P9" s="5" t="n">
        <v>333006.0</v>
      </c>
      <c r="Q9" s="11" t="n">
        <f si="2" t="shared"/>
        <v>45287.0</v>
      </c>
      <c r="R9" s="6" t="n">
        <f si="0" t="shared"/>
        <v>7.3532360279992055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1088.0</v>
      </c>
      <c r="E10" s="5" t="n">
        <v>2288.0</v>
      </c>
      <c r="F10" s="5" t="n">
        <v>4278.0</v>
      </c>
      <c r="G10" s="5" t="n">
        <v>6303.0</v>
      </c>
      <c r="H10" s="5" t="n">
        <v>18656.0</v>
      </c>
      <c r="I10" s="5" t="n">
        <v>8488.0</v>
      </c>
      <c r="J10" s="5" t="n">
        <v>1136.0</v>
      </c>
      <c r="K10" s="5" t="n">
        <v>180.0</v>
      </c>
      <c r="L10" s="5" t="n">
        <v>84.0</v>
      </c>
      <c r="M10" s="5" t="n">
        <v>111.0</v>
      </c>
      <c r="N10" s="11" t="n">
        <f si="1" t="shared"/>
        <v>42612.0</v>
      </c>
      <c r="O10" s="5" t="n">
        <v>315475.0</v>
      </c>
      <c r="P10" s="5" t="n">
        <v>275313.0</v>
      </c>
      <c r="Q10" s="11" t="n">
        <f si="2" t="shared"/>
        <v>42501.0</v>
      </c>
      <c r="R10" s="6" t="n">
        <f si="0" t="shared"/>
        <v>6.477800522340651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342.0</v>
      </c>
      <c r="E11" s="5" t="n">
        <v>378.0</v>
      </c>
      <c r="F11" s="5" t="n">
        <v>682.0</v>
      </c>
      <c r="G11" s="5" t="n">
        <v>622.0</v>
      </c>
      <c r="H11" s="5" t="n">
        <v>1628.0</v>
      </c>
      <c r="I11" s="5" t="n">
        <v>1028.0</v>
      </c>
      <c r="J11" s="5" t="n">
        <v>537.0</v>
      </c>
      <c r="K11" s="5" t="n">
        <v>441.0</v>
      </c>
      <c r="L11" s="5" t="n">
        <v>167.0</v>
      </c>
      <c r="M11" s="5" t="n">
        <v>6238.0</v>
      </c>
      <c r="N11" s="11" t="n">
        <f si="1" t="shared"/>
        <v>12063.0</v>
      </c>
      <c r="O11" s="5" t="n">
        <v>5728371.0</v>
      </c>
      <c r="P11" s="5" t="n">
        <v>71107.0</v>
      </c>
      <c r="Q11" s="11" t="n">
        <f si="2" t="shared"/>
        <v>5825.0</v>
      </c>
      <c r="R11" s="6" t="n">
        <f si="0" t="shared"/>
        <v>12.207210300429185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496.0</v>
      </c>
      <c r="E12" s="5" t="n">
        <v>744.0</v>
      </c>
      <c r="F12" s="5" t="n">
        <v>1290.0</v>
      </c>
      <c r="G12" s="5" t="n">
        <v>1058.0</v>
      </c>
      <c r="H12" s="5" t="n">
        <v>1137.0</v>
      </c>
      <c r="I12" s="5" t="n">
        <v>539.0</v>
      </c>
      <c r="J12" s="5" t="n">
        <v>238.0</v>
      </c>
      <c r="K12" s="5" t="n">
        <v>192.0</v>
      </c>
      <c r="L12" s="5" t="n">
        <v>143.0</v>
      </c>
      <c r="M12" s="5" t="n">
        <v>3633.0</v>
      </c>
      <c r="N12" s="11" t="n">
        <f si="1" t="shared"/>
        <v>9470.0</v>
      </c>
      <c r="O12" s="5" t="n">
        <v>2309761.0</v>
      </c>
      <c r="P12" s="5" t="n">
        <v>48085.0</v>
      </c>
      <c r="Q12" s="11" t="n">
        <f si="2" t="shared"/>
        <v>5837.0</v>
      </c>
      <c r="R12" s="6" t="n">
        <f si="0" t="shared"/>
        <v>8.237964707897893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242.0</v>
      </c>
      <c r="E13" s="5" t="n">
        <v>1277.0</v>
      </c>
      <c r="F13" s="5" t="n">
        <v>2479.0</v>
      </c>
      <c r="G13" s="5" t="n">
        <v>1344.0</v>
      </c>
      <c r="H13" s="5" t="n">
        <v>1474.0</v>
      </c>
      <c r="I13" s="5" t="n">
        <v>558.0</v>
      </c>
      <c r="J13" s="5" t="n">
        <v>226.0</v>
      </c>
      <c r="K13" s="5" t="n">
        <v>169.0</v>
      </c>
      <c r="L13" s="5" t="n">
        <v>204.0</v>
      </c>
      <c r="M13" s="5" t="n">
        <v>3155.0</v>
      </c>
      <c r="N13" s="11" t="n">
        <f si="1" t="shared"/>
        <v>11128.0</v>
      </c>
      <c r="O13" s="5" t="n">
        <v>1927601.0</v>
      </c>
      <c r="P13" s="5" t="n">
        <v>58694.0</v>
      </c>
      <c r="Q13" s="11" t="n">
        <f si="2" t="shared"/>
        <v>7973.0</v>
      </c>
      <c r="R13" s="6" t="n">
        <f si="0" t="shared"/>
        <v>7.361595384422426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75.0</v>
      </c>
      <c r="E14" s="5" t="n">
        <v>247.0</v>
      </c>
      <c r="F14" s="5" t="n">
        <v>371.0</v>
      </c>
      <c r="G14" s="5" t="n">
        <v>504.0</v>
      </c>
      <c r="H14" s="5" t="n">
        <v>897.0</v>
      </c>
      <c r="I14" s="5" t="n">
        <v>549.0</v>
      </c>
      <c r="J14" s="5" t="n">
        <v>439.0</v>
      </c>
      <c r="K14" s="5" t="n">
        <v>398.0</v>
      </c>
      <c r="L14" s="5" t="n">
        <v>814.0</v>
      </c>
      <c r="M14" s="5" t="n">
        <v>5368.0</v>
      </c>
      <c r="N14" s="11" t="n">
        <f si="1" t="shared"/>
        <v>9662.0</v>
      </c>
      <c r="O14" s="5" t="n">
        <v>3998950.0</v>
      </c>
      <c r="P14" s="5" t="n">
        <v>109945.0</v>
      </c>
      <c r="Q14" s="11" t="n">
        <f si="2" t="shared"/>
        <v>4294.0</v>
      </c>
      <c r="R14" s="6" t="n">
        <f si="0" t="shared"/>
        <v>25.604331625523987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57.0</v>
      </c>
      <c r="E15" s="5" t="n">
        <f ref="E15:M15" si="3" t="shared">E16-E9-E10-E11-E12-E13-E14</f>
        <v>83.0</v>
      </c>
      <c r="F15" s="5" t="n">
        <f si="3" t="shared"/>
        <v>112.0</v>
      </c>
      <c r="G15" s="5" t="n">
        <f si="3" t="shared"/>
        <v>109.0</v>
      </c>
      <c r="H15" s="5" t="n">
        <f si="3" t="shared"/>
        <v>197.0</v>
      </c>
      <c r="I15" s="5" t="n">
        <f si="3" t="shared"/>
        <v>250.0</v>
      </c>
      <c r="J15" s="5" t="n">
        <f si="3" t="shared"/>
        <v>201.0</v>
      </c>
      <c r="K15" s="5" t="n">
        <f si="3" t="shared"/>
        <v>25.0</v>
      </c>
      <c r="L15" s="5" t="n">
        <f si="3" t="shared"/>
        <v>27.0</v>
      </c>
      <c r="M15" s="5" t="n">
        <f si="3" t="shared"/>
        <v>72.0</v>
      </c>
      <c r="N15" s="5" t="n">
        <f ref="N15" si="4" t="shared">N16-N9-N10-N11-N12-N13-N14</f>
        <v>1133.0</v>
      </c>
      <c r="O15" s="5" t="n">
        <f>O16-O9-O10-O11-O12-O13-O14</f>
        <v>37756.0</v>
      </c>
      <c r="P15" s="5" t="n">
        <f>P16-P9-P10-P11-P12-P13-P14</f>
        <v>13333.0</v>
      </c>
      <c r="Q15" s="11" t="n">
        <f si="2" t="shared"/>
        <v>1061.0</v>
      </c>
      <c r="R15" s="6" t="n">
        <f si="0" t="shared"/>
        <v>12.566446748350613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3070.0</v>
      </c>
      <c r="E16" s="5" t="n">
        <v>6037.0</v>
      </c>
      <c r="F16" s="5" t="n">
        <v>11809.0</v>
      </c>
      <c r="G16" s="5" t="n">
        <v>15062.0</v>
      </c>
      <c r="H16" s="5" t="n">
        <v>47898.0</v>
      </c>
      <c r="I16" s="5" t="n">
        <v>21663.0</v>
      </c>
      <c r="J16" s="5" t="n">
        <v>3754.0</v>
      </c>
      <c r="K16" s="5" t="n">
        <v>1770.0</v>
      </c>
      <c r="L16" s="5" t="n">
        <v>1715.0</v>
      </c>
      <c r="M16" s="5" t="n">
        <v>19213.0</v>
      </c>
      <c r="N16" s="11" t="n">
        <f ref="N16:N48" si="5" t="shared">SUM(D16:M16)</f>
        <v>131991.0</v>
      </c>
      <c r="O16" s="5" t="n">
        <v>1.4829007E7</v>
      </c>
      <c r="P16" s="5" t="n">
        <v>909483.0</v>
      </c>
      <c r="Q16" s="11" t="n">
        <f si="2" t="shared"/>
        <v>112778.0</v>
      </c>
      <c r="R16" s="6" t="n">
        <f si="0" t="shared"/>
        <v>8.064365390413023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54.0</v>
      </c>
      <c r="E17" s="5" t="n">
        <f ref="E17:M17" si="6" t="shared">E18-E16-E3-E4-E5-E6-E7-E8</f>
        <v>73.0</v>
      </c>
      <c r="F17" s="5" t="n">
        <f si="6" t="shared"/>
        <v>100.0</v>
      </c>
      <c r="G17" s="5" t="n">
        <f si="6" t="shared"/>
        <v>81.0</v>
      </c>
      <c r="H17" s="5" t="n">
        <f si="6" t="shared"/>
        <v>237.0</v>
      </c>
      <c r="I17" s="5" t="n">
        <f si="6" t="shared"/>
        <v>122.0</v>
      </c>
      <c r="J17" s="5" t="n">
        <f si="6" t="shared"/>
        <v>66.0</v>
      </c>
      <c r="K17" s="5" t="n">
        <f si="6" t="shared"/>
        <v>104.0</v>
      </c>
      <c r="L17" s="5" t="n">
        <f si="6" t="shared"/>
        <v>22.0</v>
      </c>
      <c r="M17" s="5" t="n">
        <f si="6" t="shared"/>
        <v>95.0</v>
      </c>
      <c r="N17" s="11" t="n">
        <f si="5" t="shared"/>
        <v>954.0</v>
      </c>
      <c r="O17" s="5" t="n">
        <f>O18-O16-O3-O4-O5-O6-O7-O8</f>
        <v>109144.0</v>
      </c>
      <c r="P17" s="5" t="n">
        <f>P18-P16-P3-P4-P5-P6-P7-P8</f>
        <v>12140.0</v>
      </c>
      <c r="Q17" s="11" t="n">
        <f si="2" t="shared"/>
        <v>859.0</v>
      </c>
      <c r="R17" s="6" t="n">
        <f si="0" t="shared"/>
        <v>14.132712456344587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33967.0</v>
      </c>
      <c r="E18" s="5" t="n">
        <v>108672.0</v>
      </c>
      <c r="F18" s="5" t="n">
        <v>155293.0</v>
      </c>
      <c r="G18" s="5" t="n">
        <v>87967.0</v>
      </c>
      <c r="H18" s="5" t="n">
        <v>328074.0</v>
      </c>
      <c r="I18" s="5" t="n">
        <v>68592.0</v>
      </c>
      <c r="J18" s="5" t="n">
        <v>9724.0</v>
      </c>
      <c r="K18" s="5" t="n">
        <v>5761.0</v>
      </c>
      <c r="L18" s="5" t="n">
        <v>4944.0</v>
      </c>
      <c r="M18" s="5" t="n">
        <v>41066.0</v>
      </c>
      <c r="N18" s="11" t="n">
        <f si="5" t="shared"/>
        <v>844060.0</v>
      </c>
      <c r="O18" s="5" t="n">
        <v>1.9915338E7</v>
      </c>
      <c r="P18" s="5" t="n">
        <v>4734568.0</v>
      </c>
      <c r="Q18" s="11" t="n">
        <f si="2" t="shared"/>
        <v>802994.0</v>
      </c>
      <c r="R18" s="6" t="n">
        <f si="0" t="shared"/>
        <v>5.896143682269108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974.0</v>
      </c>
      <c r="E19" s="5" t="n">
        <v>952.0</v>
      </c>
      <c r="F19" s="5" t="n">
        <v>1520.0</v>
      </c>
      <c r="G19" s="5" t="n">
        <v>1245.0</v>
      </c>
      <c r="H19" s="5" t="n">
        <v>2131.0</v>
      </c>
      <c r="I19" s="5" t="n">
        <v>1388.0</v>
      </c>
      <c r="J19" s="5" t="n">
        <v>577.0</v>
      </c>
      <c r="K19" s="5" t="n">
        <v>222.0</v>
      </c>
      <c r="L19" s="5" t="n">
        <v>192.0</v>
      </c>
      <c r="M19" s="5" t="n">
        <v>163.0</v>
      </c>
      <c r="N19" s="11" t="n">
        <f si="5" t="shared"/>
        <v>9364.0</v>
      </c>
      <c r="O19" s="5" t="n">
        <v>116835.0</v>
      </c>
      <c r="P19" s="5" t="n">
        <v>76712.0</v>
      </c>
      <c r="Q19" s="11" t="n">
        <f si="2" t="shared"/>
        <v>9201.0</v>
      </c>
      <c r="R19" s="6" t="n">
        <f si="0" t="shared"/>
        <v>8.33735463536572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3982.0</v>
      </c>
      <c r="E20" s="5" t="n">
        <v>4430.0</v>
      </c>
      <c r="F20" s="5" t="n">
        <v>5102.0</v>
      </c>
      <c r="G20" s="5" t="n">
        <v>4435.0</v>
      </c>
      <c r="H20" s="5" t="n">
        <v>9479.0</v>
      </c>
      <c r="I20" s="5" t="n">
        <v>9376.0</v>
      </c>
      <c r="J20" s="5" t="n">
        <v>3462.0</v>
      </c>
      <c r="K20" s="5" t="n">
        <v>1513.0</v>
      </c>
      <c r="L20" s="5" t="n">
        <v>821.0</v>
      </c>
      <c r="M20" s="5" t="n">
        <v>913.0</v>
      </c>
      <c r="N20" s="11" t="n">
        <f si="5" t="shared"/>
        <v>43513.0</v>
      </c>
      <c r="O20" s="5" t="n">
        <v>600794.0</v>
      </c>
      <c r="P20" s="5" t="n">
        <v>404478.0</v>
      </c>
      <c r="Q20" s="11" t="n">
        <f si="2" t="shared"/>
        <v>42600.0</v>
      </c>
      <c r="R20" s="6" t="n">
        <f si="0" t="shared"/>
        <v>9.494788732394365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22.0</v>
      </c>
      <c r="E21" s="5" t="n">
        <v>18.0</v>
      </c>
      <c r="F21" s="5" t="n">
        <v>25.0</v>
      </c>
      <c r="G21" s="5" t="n">
        <v>19.0</v>
      </c>
      <c r="H21" s="5" t="n">
        <v>45.0</v>
      </c>
      <c r="I21" s="5" t="n">
        <v>58.0</v>
      </c>
      <c r="J21" s="5" t="n">
        <v>13.0</v>
      </c>
      <c r="K21" s="5" t="n">
        <v>14.0</v>
      </c>
      <c r="L21" s="5" t="n">
        <v>5.0</v>
      </c>
      <c r="M21" s="5" t="n">
        <v>19.0</v>
      </c>
      <c r="N21" s="11" t="n">
        <f si="5" t="shared"/>
        <v>238.0</v>
      </c>
      <c r="O21" s="5" t="n">
        <v>7074.0</v>
      </c>
      <c r="P21" s="5" t="n">
        <v>2510.0</v>
      </c>
      <c r="Q21" s="11" t="n">
        <f si="2" t="shared"/>
        <v>219.0</v>
      </c>
      <c r="R21" s="6" t="n">
        <f si="0" t="shared"/>
        <v>11.461187214611872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32.0</v>
      </c>
      <c r="E22" s="5" t="n">
        <v>27.0</v>
      </c>
      <c r="F22" s="5" t="n">
        <v>43.0</v>
      </c>
      <c r="G22" s="5" t="n">
        <v>19.0</v>
      </c>
      <c r="H22" s="5" t="n">
        <v>41.0</v>
      </c>
      <c r="I22" s="5" t="n">
        <v>37.0</v>
      </c>
      <c r="J22" s="5" t="n">
        <v>24.0</v>
      </c>
      <c r="K22" s="5" t="n">
        <v>15.0</v>
      </c>
      <c r="L22" s="5" t="n">
        <v>10.0</v>
      </c>
      <c r="M22" s="5" t="n">
        <v>23.0</v>
      </c>
      <c r="N22" s="11" t="n">
        <f si="5" t="shared"/>
        <v>271.0</v>
      </c>
      <c r="O22" s="5" t="n">
        <v>8267.0</v>
      </c>
      <c r="P22" s="5" t="n">
        <v>2915.0</v>
      </c>
      <c r="Q22" s="11" t="n">
        <f si="2" t="shared"/>
        <v>248.0</v>
      </c>
      <c r="R22" s="6" t="n">
        <f si="0" t="shared"/>
        <v>11.754032258064516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6.0</v>
      </c>
      <c r="F23" s="5" t="n">
        <v>4.0</v>
      </c>
      <c r="G23" s="5" t="n">
        <v>9.0</v>
      </c>
      <c r="H23" s="5" t="n">
        <v>9.0</v>
      </c>
      <c r="I23" s="5" t="n">
        <v>35.0</v>
      </c>
      <c r="J23" s="5" t="n">
        <v>11.0</v>
      </c>
      <c r="K23" s="5" t="n">
        <v>8.0</v>
      </c>
      <c r="L23" s="5" t="n">
        <v>0.0</v>
      </c>
      <c r="M23" s="5" t="n">
        <v>2.0</v>
      </c>
      <c r="N23" s="11" t="n">
        <f si="5" t="shared"/>
        <v>87.0</v>
      </c>
      <c r="O23" s="5" t="n">
        <v>1333.0</v>
      </c>
      <c r="P23" s="5" t="n">
        <v>1045.0</v>
      </c>
      <c r="Q23" s="11" t="n">
        <f si="2" t="shared"/>
        <v>85.0</v>
      </c>
      <c r="R23" s="6" t="n">
        <f si="0" t="shared"/>
        <v>12.294117647058824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45.0</v>
      </c>
      <c r="E24" s="5" t="n">
        <f ref="E24:M24" si="7" t="shared">E25-E19-E20-E21-E22-E23</f>
        <v>58.0</v>
      </c>
      <c r="F24" s="5" t="n">
        <f si="7" t="shared"/>
        <v>114.0</v>
      </c>
      <c r="G24" s="5" t="n">
        <f si="7" t="shared"/>
        <v>79.0</v>
      </c>
      <c r="H24" s="5" t="n">
        <f si="7" t="shared"/>
        <v>148.0</v>
      </c>
      <c r="I24" s="5" t="n">
        <f si="7" t="shared"/>
        <v>274.0</v>
      </c>
      <c r="J24" s="5" t="n">
        <f si="7" t="shared"/>
        <v>121.0</v>
      </c>
      <c r="K24" s="5" t="n">
        <f si="7" t="shared"/>
        <v>41.0</v>
      </c>
      <c r="L24" s="5" t="n">
        <f si="7" t="shared"/>
        <v>32.0</v>
      </c>
      <c r="M24" s="5" t="n">
        <f si="7" t="shared"/>
        <v>62.0</v>
      </c>
      <c r="N24" s="11" t="n">
        <f si="5" t="shared"/>
        <v>974.0</v>
      </c>
      <c r="O24" s="5" t="n">
        <f>O25-O19-O20-O21-O22-O23</f>
        <v>39775.0</v>
      </c>
      <c r="P24" s="5" t="n">
        <f>P25-P19-P20-P21-P22-P23</f>
        <v>11545.0</v>
      </c>
      <c r="Q24" s="11" t="n">
        <f si="2" t="shared"/>
        <v>912.0</v>
      </c>
      <c r="R24" s="6" t="n">
        <f si="0" t="shared"/>
        <v>12.658991228070175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5058.0</v>
      </c>
      <c r="E25" s="5" t="n">
        <v>5491.0</v>
      </c>
      <c r="F25" s="5" t="n">
        <v>6808.0</v>
      </c>
      <c r="G25" s="5" t="n">
        <v>5806.0</v>
      </c>
      <c r="H25" s="5" t="n">
        <v>11853.0</v>
      </c>
      <c r="I25" s="5" t="n">
        <v>11168.0</v>
      </c>
      <c r="J25" s="5" t="n">
        <v>4208.0</v>
      </c>
      <c r="K25" s="5" t="n">
        <v>1813.0</v>
      </c>
      <c r="L25" s="5" t="n">
        <v>1060.0</v>
      </c>
      <c r="M25" s="5" t="n">
        <v>1182.0</v>
      </c>
      <c r="N25" s="11" t="n">
        <f si="5" t="shared"/>
        <v>54447.0</v>
      </c>
      <c r="O25" s="5" t="n">
        <v>774078.0</v>
      </c>
      <c r="P25" s="5" t="n">
        <v>499205.0</v>
      </c>
      <c r="Q25" s="11" t="n">
        <f si="2" t="shared"/>
        <v>53265.0</v>
      </c>
      <c r="R25" s="6" t="n">
        <f si="0" t="shared"/>
        <v>9.372101755374073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64.0</v>
      </c>
      <c r="E26" s="5" t="n">
        <v>98.0</v>
      </c>
      <c r="F26" s="5" t="n">
        <v>83.0</v>
      </c>
      <c r="G26" s="5" t="n">
        <v>68.0</v>
      </c>
      <c r="H26" s="5" t="n">
        <v>97.0</v>
      </c>
      <c r="I26" s="5" t="n">
        <v>101.0</v>
      </c>
      <c r="J26" s="5" t="n">
        <v>49.0</v>
      </c>
      <c r="K26" s="5" t="n">
        <v>18.0</v>
      </c>
      <c r="L26" s="5" t="n">
        <v>25.0</v>
      </c>
      <c r="M26" s="5" t="n">
        <v>5.0</v>
      </c>
      <c r="N26" s="11" t="n">
        <f si="5" t="shared"/>
        <v>608.0</v>
      </c>
      <c r="O26" s="5" t="n">
        <v>7045.0</v>
      </c>
      <c r="P26" s="5" t="n">
        <v>6037.0</v>
      </c>
      <c r="Q26" s="11" t="n">
        <f si="2" t="shared"/>
        <v>603.0</v>
      </c>
      <c r="R26" s="6" t="n">
        <f si="0" t="shared"/>
        <v>10.011608623548922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240.0</v>
      </c>
      <c r="E27" s="5" t="n">
        <v>509.0</v>
      </c>
      <c r="F27" s="5" t="n">
        <v>429.0</v>
      </c>
      <c r="G27" s="5" t="n">
        <v>294.0</v>
      </c>
      <c r="H27" s="5" t="n">
        <v>655.0</v>
      </c>
      <c r="I27" s="5" t="n">
        <v>666.0</v>
      </c>
      <c r="J27" s="5" t="n">
        <v>324.0</v>
      </c>
      <c r="K27" s="5" t="n">
        <v>163.0</v>
      </c>
      <c r="L27" s="5" t="n">
        <v>204.0</v>
      </c>
      <c r="M27" s="5" t="n">
        <v>95.0</v>
      </c>
      <c r="N27" s="11" t="n">
        <f si="5" t="shared"/>
        <v>3579.0</v>
      </c>
      <c r="O27" s="5" t="n">
        <v>58989.0</v>
      </c>
      <c r="P27" s="5" t="n">
        <v>44587.0</v>
      </c>
      <c r="Q27" s="11" t="n">
        <f si="2" t="shared"/>
        <v>3484.0</v>
      </c>
      <c r="R27" s="6" t="n">
        <f si="0" t="shared"/>
        <v>12.79764638346728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512.0</v>
      </c>
      <c r="E28" s="5" t="n">
        <v>688.0</v>
      </c>
      <c r="F28" s="5" t="n">
        <v>699.0</v>
      </c>
      <c r="G28" s="5" t="n">
        <v>526.0</v>
      </c>
      <c r="H28" s="5" t="n">
        <v>818.0</v>
      </c>
      <c r="I28" s="5" t="n">
        <v>999.0</v>
      </c>
      <c r="J28" s="5" t="n">
        <v>458.0</v>
      </c>
      <c r="K28" s="5" t="n">
        <v>188.0</v>
      </c>
      <c r="L28" s="5" t="n">
        <v>166.0</v>
      </c>
      <c r="M28" s="5" t="n">
        <v>61.0</v>
      </c>
      <c r="N28" s="11" t="n">
        <f si="5" t="shared"/>
        <v>5115.0</v>
      </c>
      <c r="O28" s="5" t="n">
        <v>62496.0</v>
      </c>
      <c r="P28" s="5" t="n">
        <v>52282.0</v>
      </c>
      <c r="Q28" s="11" t="n">
        <f si="2" t="shared"/>
        <v>5054.0</v>
      </c>
      <c r="R28" s="6" t="n">
        <f si="0" t="shared"/>
        <v>10.344677483181638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166.0</v>
      </c>
      <c r="E29" s="5" t="n">
        <v>271.0</v>
      </c>
      <c r="F29" s="5" t="n">
        <v>269.0</v>
      </c>
      <c r="G29" s="5" t="n">
        <v>138.0</v>
      </c>
      <c r="H29" s="5" t="n">
        <v>248.0</v>
      </c>
      <c r="I29" s="5" t="n">
        <v>203.0</v>
      </c>
      <c r="J29" s="5" t="n">
        <v>152.0</v>
      </c>
      <c r="K29" s="5" t="n">
        <v>56.0</v>
      </c>
      <c r="L29" s="5" t="n">
        <v>46.0</v>
      </c>
      <c r="M29" s="5" t="n">
        <v>22.0</v>
      </c>
      <c r="N29" s="11" t="n">
        <f si="5" t="shared"/>
        <v>1571.0</v>
      </c>
      <c r="O29" s="5" t="n">
        <v>20242.0</v>
      </c>
      <c r="P29" s="5" t="n">
        <v>14685.0</v>
      </c>
      <c r="Q29" s="11" t="n">
        <f si="2" t="shared"/>
        <v>1549.0</v>
      </c>
      <c r="R29" s="6" t="n">
        <f si="0" t="shared"/>
        <v>9.48030987734022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141.0</v>
      </c>
      <c r="E30" s="5" t="n">
        <v>221.0</v>
      </c>
      <c r="F30" s="5" t="n">
        <v>256.0</v>
      </c>
      <c r="G30" s="5" t="n">
        <v>297.0</v>
      </c>
      <c r="H30" s="5" t="n">
        <v>351.0</v>
      </c>
      <c r="I30" s="5" t="n">
        <v>359.0</v>
      </c>
      <c r="J30" s="5" t="n">
        <v>224.0</v>
      </c>
      <c r="K30" s="5" t="n">
        <v>60.0</v>
      </c>
      <c r="L30" s="5" t="n">
        <v>50.0</v>
      </c>
      <c r="M30" s="5" t="n">
        <v>19.0</v>
      </c>
      <c r="N30" s="11" t="n">
        <f si="5" t="shared"/>
        <v>1978.0</v>
      </c>
      <c r="O30" s="5" t="n">
        <v>23705.0</v>
      </c>
      <c r="P30" s="5" t="n">
        <v>19602.0</v>
      </c>
      <c r="Q30" s="11" t="n">
        <f si="2" t="shared"/>
        <v>1959.0</v>
      </c>
      <c r="R30" s="6" t="n">
        <f si="0" t="shared"/>
        <v>10.006125574272588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98.0</v>
      </c>
      <c r="E31" s="5" t="n">
        <v>133.0</v>
      </c>
      <c r="F31" s="5" t="n">
        <v>107.0</v>
      </c>
      <c r="G31" s="5" t="n">
        <v>75.0</v>
      </c>
      <c r="H31" s="5" t="n">
        <v>151.0</v>
      </c>
      <c r="I31" s="5" t="n">
        <v>193.0</v>
      </c>
      <c r="J31" s="5" t="n">
        <v>71.0</v>
      </c>
      <c r="K31" s="5" t="n">
        <v>26.0</v>
      </c>
      <c r="L31" s="5" t="n">
        <v>16.0</v>
      </c>
      <c r="M31" s="5" t="n">
        <v>17.0</v>
      </c>
      <c r="N31" s="11" t="n">
        <f si="5" t="shared"/>
        <v>887.0</v>
      </c>
      <c r="O31" s="5" t="n">
        <v>10911.0</v>
      </c>
      <c r="P31" s="5" t="n">
        <v>7870.0</v>
      </c>
      <c r="Q31" s="11" t="n">
        <f si="2" t="shared"/>
        <v>870.0</v>
      </c>
      <c r="R31" s="6" t="n">
        <f si="0" t="shared"/>
        <v>9.045977011494253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76.0</v>
      </c>
      <c r="E32" s="5" t="n">
        <v>130.0</v>
      </c>
      <c r="F32" s="5" t="n">
        <v>130.0</v>
      </c>
      <c r="G32" s="5" t="n">
        <v>89.0</v>
      </c>
      <c r="H32" s="5" t="n">
        <v>165.0</v>
      </c>
      <c r="I32" s="5" t="n">
        <v>148.0</v>
      </c>
      <c r="J32" s="5" t="n">
        <v>73.0</v>
      </c>
      <c r="K32" s="5" t="n">
        <v>41.0</v>
      </c>
      <c r="L32" s="5" t="n">
        <v>47.0</v>
      </c>
      <c r="M32" s="5" t="n">
        <v>28.0</v>
      </c>
      <c r="N32" s="11" t="n">
        <f si="5" t="shared"/>
        <v>927.0</v>
      </c>
      <c r="O32" s="5" t="n">
        <v>16967.0</v>
      </c>
      <c r="P32" s="5" t="n">
        <v>10597.0</v>
      </c>
      <c r="Q32" s="11" t="n">
        <f si="2" t="shared"/>
        <v>899.0</v>
      </c>
      <c r="R32" s="6" t="n">
        <f si="0" t="shared"/>
        <v>11.78754171301446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767.0</v>
      </c>
      <c r="E33" s="5" t="n">
        <v>853.0</v>
      </c>
      <c r="F33" s="5" t="n">
        <v>1013.0</v>
      </c>
      <c r="G33" s="5" t="n">
        <v>638.0</v>
      </c>
      <c r="H33" s="5" t="n">
        <v>835.0</v>
      </c>
      <c r="I33" s="5" t="n">
        <v>732.0</v>
      </c>
      <c r="J33" s="5" t="n">
        <v>271.0</v>
      </c>
      <c r="K33" s="5" t="n">
        <v>157.0</v>
      </c>
      <c r="L33" s="5" t="n">
        <v>125.0</v>
      </c>
      <c r="M33" s="5" t="n">
        <v>115.0</v>
      </c>
      <c r="N33" s="11" t="n">
        <f si="5" t="shared"/>
        <v>5506.0</v>
      </c>
      <c r="O33" s="5" t="n">
        <v>65878.0</v>
      </c>
      <c r="P33" s="5" t="n">
        <v>43401.0</v>
      </c>
      <c r="Q33" s="11" t="n">
        <f si="2" t="shared"/>
        <v>5391.0</v>
      </c>
      <c r="R33" s="6" t="n">
        <f si="0" t="shared"/>
        <v>8.050639955481358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48.0</v>
      </c>
      <c r="E34" s="5" t="n">
        <v>75.0</v>
      </c>
      <c r="F34" s="5" t="n">
        <v>87.0</v>
      </c>
      <c r="G34" s="5" t="n">
        <v>64.0</v>
      </c>
      <c r="H34" s="5" t="n">
        <v>95.0</v>
      </c>
      <c r="I34" s="5" t="n">
        <v>159.0</v>
      </c>
      <c r="J34" s="5" t="n">
        <v>51.0</v>
      </c>
      <c r="K34" s="5" t="n">
        <v>30.0</v>
      </c>
      <c r="L34" s="5" t="n">
        <v>23.0</v>
      </c>
      <c r="M34" s="5" t="n">
        <v>9.0</v>
      </c>
      <c r="N34" s="11" t="n">
        <f si="5" t="shared"/>
        <v>641.0</v>
      </c>
      <c r="O34" s="5" t="n">
        <v>9951.0</v>
      </c>
      <c r="P34" s="5" t="n">
        <v>7111.0</v>
      </c>
      <c r="Q34" s="11" t="n">
        <f si="2" t="shared"/>
        <v>632.0</v>
      </c>
      <c r="R34" s="6" t="n">
        <f si="0" t="shared"/>
        <v>11.251582278481013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20.0</v>
      </c>
      <c r="E35" s="5" t="n">
        <v>16.0</v>
      </c>
      <c r="F35" s="5" t="n">
        <v>16.0</v>
      </c>
      <c r="G35" s="5" t="n">
        <v>14.0</v>
      </c>
      <c r="H35" s="5" t="n">
        <v>22.0</v>
      </c>
      <c r="I35" s="5" t="n">
        <v>12.0</v>
      </c>
      <c r="J35" s="5" t="n">
        <v>4.0</v>
      </c>
      <c r="K35" s="5" t="n">
        <v>5.0</v>
      </c>
      <c r="L35" s="5" t="n">
        <v>2.0</v>
      </c>
      <c r="M35" s="5" t="n">
        <v>4.0</v>
      </c>
      <c r="N35" s="11" t="n">
        <f si="5" t="shared"/>
        <v>115.0</v>
      </c>
      <c r="O35" s="5" t="n">
        <v>1986.0</v>
      </c>
      <c r="P35" s="5" t="n">
        <v>832.0</v>
      </c>
      <c r="Q35" s="11" t="n">
        <f si="2" t="shared"/>
        <v>111.0</v>
      </c>
      <c r="R35" s="6" t="n">
        <f si="0" t="shared"/>
        <v>7.495495495495495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48.0</v>
      </c>
      <c r="E36" s="5" t="n">
        <v>101.0</v>
      </c>
      <c r="F36" s="5" t="n">
        <v>96.0</v>
      </c>
      <c r="G36" s="5" t="n">
        <v>96.0</v>
      </c>
      <c r="H36" s="5" t="n">
        <v>137.0</v>
      </c>
      <c r="I36" s="5" t="n">
        <v>147.0</v>
      </c>
      <c r="J36" s="5" t="n">
        <v>52.0</v>
      </c>
      <c r="K36" s="5" t="n">
        <v>28.0</v>
      </c>
      <c r="L36" s="5" t="n">
        <v>46.0</v>
      </c>
      <c r="M36" s="5" t="n">
        <v>14.0</v>
      </c>
      <c r="N36" s="11" t="n">
        <f si="5" t="shared"/>
        <v>765.0</v>
      </c>
      <c r="O36" s="5" t="n">
        <v>11992.0</v>
      </c>
      <c r="P36" s="5" t="n">
        <v>8986.0</v>
      </c>
      <c r="Q36" s="11" t="n">
        <f si="2" t="shared"/>
        <v>751.0</v>
      </c>
      <c r="R36" s="6" t="n">
        <f si="0" t="shared"/>
        <v>11.965379494007989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42.0</v>
      </c>
      <c r="E37" s="5" t="n">
        <v>44.0</v>
      </c>
      <c r="F37" s="5" t="n">
        <v>62.0</v>
      </c>
      <c r="G37" s="5" t="n">
        <v>66.0</v>
      </c>
      <c r="H37" s="5" t="n">
        <v>264.0</v>
      </c>
      <c r="I37" s="5" t="n">
        <v>98.0</v>
      </c>
      <c r="J37" s="5" t="n">
        <v>52.0</v>
      </c>
      <c r="K37" s="5" t="n">
        <v>29.0</v>
      </c>
      <c r="L37" s="5" t="n">
        <v>23.0</v>
      </c>
      <c r="M37" s="5" t="n">
        <v>28.0</v>
      </c>
      <c r="N37" s="11" t="n">
        <f si="5" t="shared"/>
        <v>708.0</v>
      </c>
      <c r="O37" s="5" t="n">
        <v>13645.0</v>
      </c>
      <c r="P37" s="5" t="n">
        <v>7312.0</v>
      </c>
      <c r="Q37" s="11" t="n">
        <f si="2" t="shared"/>
        <v>680.0</v>
      </c>
      <c r="R37" s="6" t="n">
        <f si="0" t="shared"/>
        <v>10.75294117647059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304.0</v>
      </c>
      <c r="E38" s="5" t="n">
        <f ref="E38:M38" si="8" t="shared">E39-E26-E27-E28-E29-E30-E31-E32-E33-E34-E35-E36-E37</f>
        <v>438.0</v>
      </c>
      <c r="F38" s="5" t="n">
        <f si="8" t="shared"/>
        <v>526.0</v>
      </c>
      <c r="G38" s="5" t="n">
        <f si="8" t="shared"/>
        <v>366.0</v>
      </c>
      <c r="H38" s="5" t="n">
        <f si="8" t="shared"/>
        <v>567.0</v>
      </c>
      <c r="I38" s="5" t="n">
        <f si="8" t="shared"/>
        <v>542.0</v>
      </c>
      <c r="J38" s="5" t="n">
        <f si="8" t="shared"/>
        <v>229.0</v>
      </c>
      <c r="K38" s="5" t="n">
        <f si="8" t="shared"/>
        <v>123.0</v>
      </c>
      <c r="L38" s="5" t="n">
        <f si="8" t="shared"/>
        <v>204.0</v>
      </c>
      <c r="M38" s="5" t="n">
        <f si="8" t="shared"/>
        <v>113.0</v>
      </c>
      <c r="N38" s="11" t="n">
        <f si="5" t="shared"/>
        <v>3412.0</v>
      </c>
      <c r="O38" s="5" t="n">
        <f>O39-O26-O27-O28-O29-O30-O31-O32-O33-O34-O35-O36-O37</f>
        <v>62931.0</v>
      </c>
      <c r="P38" s="5" t="n">
        <f>P39-P26-P27-P28-P29-P30-P31-P32-P33-P34-P35-P36-P37</f>
        <v>39157.0</v>
      </c>
      <c r="Q38" s="11" t="n">
        <f si="2" t="shared"/>
        <v>3299.0</v>
      </c>
      <c r="R38" s="6" t="n">
        <f si="0" t="shared"/>
        <v>11.86935434980297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2526.0</v>
      </c>
      <c r="E39" s="5" t="n">
        <v>3577.0</v>
      </c>
      <c r="F39" s="5" t="n">
        <v>3773.0</v>
      </c>
      <c r="G39" s="5" t="n">
        <v>2731.0</v>
      </c>
      <c r="H39" s="5" t="n">
        <v>4405.0</v>
      </c>
      <c r="I39" s="5" t="n">
        <v>4359.0</v>
      </c>
      <c r="J39" s="5" t="n">
        <v>2010.0</v>
      </c>
      <c r="K39" s="5" t="n">
        <v>924.0</v>
      </c>
      <c r="L39" s="5" t="n">
        <v>977.0</v>
      </c>
      <c r="M39" s="5" t="n">
        <v>530.0</v>
      </c>
      <c r="N39" s="11" t="n">
        <f si="5" t="shared"/>
        <v>25812.0</v>
      </c>
      <c r="O39" s="5" t="n">
        <v>366738.0</v>
      </c>
      <c r="P39" s="5" t="n">
        <v>262459.0</v>
      </c>
      <c r="Q39" s="11" t="n">
        <f si="2" t="shared"/>
        <v>25282.0</v>
      </c>
      <c r="R39" s="6" t="n">
        <f si="0" t="shared"/>
        <v>10.381259394035283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537.0</v>
      </c>
      <c r="E40" s="5" t="n">
        <v>663.0</v>
      </c>
      <c r="F40" s="5" t="n">
        <v>912.0</v>
      </c>
      <c r="G40" s="5" t="n">
        <v>784.0</v>
      </c>
      <c r="H40" s="5" t="n">
        <v>1446.0</v>
      </c>
      <c r="I40" s="5" t="n">
        <v>1267.0</v>
      </c>
      <c r="J40" s="5" t="n">
        <v>469.0</v>
      </c>
      <c r="K40" s="5" t="n">
        <v>137.0</v>
      </c>
      <c r="L40" s="5" t="n">
        <v>94.0</v>
      </c>
      <c r="M40" s="5" t="n">
        <v>90.0</v>
      </c>
      <c r="N40" s="11" t="n">
        <f si="5" t="shared"/>
        <v>6399.0</v>
      </c>
      <c r="O40" s="5" t="n">
        <v>70656.0</v>
      </c>
      <c r="P40" s="5" t="n">
        <v>52744.0</v>
      </c>
      <c r="Q40" s="11" t="n">
        <f si="2" t="shared"/>
        <v>6309.0</v>
      </c>
      <c r="R40" s="6" t="n">
        <f si="0" t="shared"/>
        <v>8.360120462830876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48.0</v>
      </c>
      <c r="E41" s="5" t="n">
        <v>120.0</v>
      </c>
      <c r="F41" s="5" t="n">
        <v>123.0</v>
      </c>
      <c r="G41" s="5" t="n">
        <v>111.0</v>
      </c>
      <c r="H41" s="5" t="n">
        <v>196.0</v>
      </c>
      <c r="I41" s="5" t="n">
        <v>164.0</v>
      </c>
      <c r="J41" s="5" t="n">
        <v>101.0</v>
      </c>
      <c r="K41" s="5" t="n">
        <v>42.0</v>
      </c>
      <c r="L41" s="5" t="n">
        <v>29.0</v>
      </c>
      <c r="M41" s="5" t="n">
        <v>19.0</v>
      </c>
      <c r="N41" s="11" t="n">
        <f si="5" t="shared"/>
        <v>953.0</v>
      </c>
      <c r="O41" s="5" t="n">
        <v>15601.0</v>
      </c>
      <c r="P41" s="5" t="n">
        <v>10253.0</v>
      </c>
      <c r="Q41" s="11" t="n">
        <f si="2" t="shared"/>
        <v>934.0</v>
      </c>
      <c r="R41" s="6" t="n">
        <f si="0" t="shared"/>
        <v>10.977516059957173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11.0</v>
      </c>
      <c r="F42" s="5" t="n">
        <f si="9" t="shared"/>
        <v>15.0</v>
      </c>
      <c r="G42" s="5" t="n">
        <f si="9" t="shared"/>
        <v>21.0</v>
      </c>
      <c r="H42" s="5" t="n">
        <f si="9" t="shared"/>
        <v>35.0</v>
      </c>
      <c r="I42" s="5" t="n">
        <f si="9" t="shared"/>
        <v>41.0</v>
      </c>
      <c r="J42" s="5" t="n">
        <f si="9" t="shared"/>
        <v>22.0</v>
      </c>
      <c r="K42" s="5" t="n">
        <f si="9" t="shared"/>
        <v>7.0</v>
      </c>
      <c r="L42" s="5" t="n">
        <f si="9" t="shared"/>
        <v>3.0</v>
      </c>
      <c r="M42" s="5" t="n">
        <f si="9" t="shared"/>
        <v>4.0</v>
      </c>
      <c r="N42" s="11" t="n">
        <f si="5" t="shared"/>
        <v>164.0</v>
      </c>
      <c r="O42" s="5" t="n">
        <f>O43-O40-O41</f>
        <v>2444.0</v>
      </c>
      <c r="P42" s="5" t="n">
        <f>P43-P40-P41</f>
        <v>1880.0</v>
      </c>
      <c r="Q42" s="11" t="n">
        <f si="2" t="shared"/>
        <v>160.0</v>
      </c>
      <c r="R42" s="6" t="n">
        <f si="0" t="shared"/>
        <v>11.75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590.0</v>
      </c>
      <c r="E43" s="5" t="n">
        <v>794.0</v>
      </c>
      <c r="F43" s="5" t="n">
        <v>1050.0</v>
      </c>
      <c r="G43" s="5" t="n">
        <v>916.0</v>
      </c>
      <c r="H43" s="5" t="n">
        <v>1677.0</v>
      </c>
      <c r="I43" s="5" t="n">
        <v>1472.0</v>
      </c>
      <c r="J43" s="5" t="n">
        <v>592.0</v>
      </c>
      <c r="K43" s="5" t="n">
        <v>186.0</v>
      </c>
      <c r="L43" s="5" t="n">
        <v>126.0</v>
      </c>
      <c r="M43" s="5" t="n">
        <v>113.0</v>
      </c>
      <c r="N43" s="11" t="n">
        <f si="5" t="shared"/>
        <v>7516.0</v>
      </c>
      <c r="O43" s="5" t="n">
        <v>88701.0</v>
      </c>
      <c r="P43" s="5" t="n">
        <v>64877.0</v>
      </c>
      <c r="Q43" s="11" t="n">
        <f si="2" t="shared"/>
        <v>7403.0</v>
      </c>
      <c r="R43" s="6" t="n">
        <f si="0" t="shared"/>
        <v>8.763609347561799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7.0</v>
      </c>
      <c r="E44" s="8" t="n">
        <v>31.0</v>
      </c>
      <c r="F44" s="8" t="n">
        <v>26.0</v>
      </c>
      <c r="G44" s="8" t="n">
        <v>14.0</v>
      </c>
      <c r="H44" s="8" t="n">
        <v>38.0</v>
      </c>
      <c r="I44" s="8" t="n">
        <v>50.0</v>
      </c>
      <c r="J44" s="8" t="n">
        <v>34.0</v>
      </c>
      <c r="K44" s="8" t="n">
        <v>17.0</v>
      </c>
      <c r="L44" s="8" t="n">
        <v>14.0</v>
      </c>
      <c r="M44" s="8" t="n">
        <v>45.0</v>
      </c>
      <c r="N44" s="11" t="n">
        <f si="5" t="shared"/>
        <v>276.0</v>
      </c>
      <c r="O44" s="8" t="n">
        <v>15850.0</v>
      </c>
      <c r="P44" s="8" t="n">
        <v>3602.0</v>
      </c>
      <c r="Q44" s="11" t="n">
        <f si="2" t="shared"/>
        <v>231.0</v>
      </c>
      <c r="R44" s="6" t="n">
        <f si="0" t="shared"/>
        <v>15.593073593073592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10.0</v>
      </c>
      <c r="E45" s="8" t="n">
        <f ref="E45:M45" si="10" t="shared">E46-E44</f>
        <v>29.0</v>
      </c>
      <c r="F45" s="8" t="n">
        <f si="10" t="shared"/>
        <v>59.0</v>
      </c>
      <c r="G45" s="8" t="n">
        <f si="10" t="shared"/>
        <v>56.0</v>
      </c>
      <c r="H45" s="8" t="n">
        <f si="10" t="shared"/>
        <v>69.0</v>
      </c>
      <c r="I45" s="8" t="n">
        <f si="10" t="shared"/>
        <v>79.0</v>
      </c>
      <c r="J45" s="8" t="n">
        <f si="10" t="shared"/>
        <v>41.0</v>
      </c>
      <c r="K45" s="8" t="n">
        <f si="10" t="shared"/>
        <v>22.0</v>
      </c>
      <c r="L45" s="8" t="n">
        <f si="10" t="shared"/>
        <v>20.0</v>
      </c>
      <c r="M45" s="8" t="n">
        <f si="10" t="shared"/>
        <v>36.0</v>
      </c>
      <c r="N45" s="11" t="n">
        <f si="5" t="shared"/>
        <v>421.0</v>
      </c>
      <c r="O45" s="8" t="n">
        <f>O46-O44</f>
        <v>19641.0</v>
      </c>
      <c r="P45" s="8" t="n">
        <f>P46-P44</f>
        <v>5312.0</v>
      </c>
      <c r="Q45" s="11" t="n">
        <f si="2" t="shared"/>
        <v>385.0</v>
      </c>
      <c r="R45" s="6" t="n">
        <f si="0" t="shared"/>
        <v>13.797402597402597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60.0</v>
      </c>
      <c r="F46" s="8" t="n">
        <v>85.0</v>
      </c>
      <c r="G46" s="8" t="n">
        <v>70.0</v>
      </c>
      <c r="H46" s="8" t="n">
        <v>107.0</v>
      </c>
      <c r="I46" s="8" t="n">
        <v>129.0</v>
      </c>
      <c r="J46" s="8" t="n">
        <v>75.0</v>
      </c>
      <c r="K46" s="8" t="n">
        <v>39.0</v>
      </c>
      <c r="L46" s="8" t="n">
        <v>34.0</v>
      </c>
      <c r="M46" s="8" t="n">
        <v>81.0</v>
      </c>
      <c r="N46" s="11" t="n">
        <f si="5" t="shared"/>
        <v>697.0</v>
      </c>
      <c r="O46" s="8" t="n">
        <v>35491.0</v>
      </c>
      <c r="P46" s="8" t="n">
        <v>8914.0</v>
      </c>
      <c r="Q46" s="11" t="n">
        <f si="2" t="shared"/>
        <v>616.0</v>
      </c>
      <c r="R46" s="6" t="n">
        <f si="0" t="shared"/>
        <v>14.470779220779221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8.0</v>
      </c>
      <c r="E47" s="5" t="n">
        <v>11.0</v>
      </c>
      <c r="F47" s="5" t="n">
        <v>14.0</v>
      </c>
      <c r="G47" s="5" t="n">
        <v>10.0</v>
      </c>
      <c r="H47" s="5" t="n">
        <v>17.0</v>
      </c>
      <c r="I47" s="5" t="n">
        <v>12.0</v>
      </c>
      <c r="J47" s="5" t="n">
        <v>5.0</v>
      </c>
      <c r="K47" s="5" t="n">
        <v>0.0</v>
      </c>
      <c r="L47" s="5" t="n">
        <v>0.0</v>
      </c>
      <c r="M47" s="5" t="n">
        <v>32.0</v>
      </c>
      <c r="N47" s="11" t="n">
        <f si="5" t="shared"/>
        <v>109.0</v>
      </c>
      <c r="O47" s="5" t="n">
        <v>19689.0</v>
      </c>
      <c r="P47" s="5" t="n">
        <v>444.0</v>
      </c>
      <c r="Q47" s="11" t="n">
        <f si="2" t="shared"/>
        <v>77.0</v>
      </c>
      <c r="R47" s="6" t="n">
        <f si="0" t="shared"/>
        <v>5.766233766233766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42166.0</v>
      </c>
      <c r="E48" s="5" t="n">
        <f ref="E48:M48" si="11" t="shared">E47+E46+E43+E39+E25+E18</f>
        <v>118605.0</v>
      </c>
      <c r="F48" s="5" t="n">
        <f si="11" t="shared"/>
        <v>167023.0</v>
      </c>
      <c r="G48" s="5" t="n">
        <f si="11" t="shared"/>
        <v>97500.0</v>
      </c>
      <c r="H48" s="5" t="n">
        <f si="11" t="shared"/>
        <v>346133.0</v>
      </c>
      <c r="I48" s="5" t="n">
        <f si="11" t="shared"/>
        <v>85732.0</v>
      </c>
      <c r="J48" s="5" t="n">
        <f si="11" t="shared"/>
        <v>16614.0</v>
      </c>
      <c r="K48" s="5" t="n">
        <f si="11" t="shared"/>
        <v>8723.0</v>
      </c>
      <c r="L48" s="5" t="n">
        <f si="11" t="shared"/>
        <v>7141.0</v>
      </c>
      <c r="M48" s="5" t="n">
        <f si="11" t="shared"/>
        <v>43004.0</v>
      </c>
      <c r="N48" s="11" t="n">
        <f si="5" t="shared"/>
        <v>932641.0</v>
      </c>
      <c r="O48" s="5" t="n">
        <f>O47+O46+O43+O39+O25+O18</f>
        <v>2.1200035E7</v>
      </c>
      <c r="P48" s="5" t="n">
        <f>P47+P46+P43+P39+P25+P18</f>
        <v>5570467.0</v>
      </c>
      <c r="Q48" s="11" t="n">
        <f si="2" t="shared"/>
        <v>889637.0</v>
      </c>
      <c r="R48" s="6" t="n">
        <f si="0" t="shared"/>
        <v>6.261505535403765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4.52113943092787</v>
      </c>
      <c r="E49" s="6" t="n">
        <f ref="E49" si="13" t="shared">E48/$N$48*100</f>
        <v>12.717111943395153</v>
      </c>
      <c r="F49" s="6" t="n">
        <f ref="F49" si="14" t="shared">F48/$N$48*100</f>
        <v>17.908605776499208</v>
      </c>
      <c r="G49" s="6" t="n">
        <f ref="G49" si="15" t="shared">G48/$N$48*100</f>
        <v>10.454183335281208</v>
      </c>
      <c r="H49" s="6" t="n">
        <f ref="H49" si="16" t="shared">H48/$N$48*100</f>
        <v>37.113208619393745</v>
      </c>
      <c r="I49" s="6" t="n">
        <f ref="I49" si="17" t="shared">I48/$N$48*100</f>
        <v>9.19239021231106</v>
      </c>
      <c r="J49" s="6" t="n">
        <f ref="J49" si="18" t="shared">J48/$N$48*100</f>
        <v>1.7813928403319177</v>
      </c>
      <c r="K49" s="6" t="n">
        <f ref="K49" si="19" t="shared">K48/$N$48*100</f>
        <v>0.9353009357298252</v>
      </c>
      <c r="L49" s="6" t="n">
        <f ref="L49" si="20" t="shared">L48/$N$48*100</f>
        <v>0.7656751097153138</v>
      </c>
      <c r="M49" s="6" t="n">
        <f ref="M49" si="21" t="shared">M48/$N$48*100</f>
        <v>4.610991796414698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