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<sst xmlns="http://schemas.openxmlformats.org/spreadsheetml/2006/main" count="118" uniqueCount="73">
  <si>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</si>
  <si>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</si>
  <si>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</si>
  <si>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</si>
  <si>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</si>
  <si>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</si>
  <si>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</si>
  <si>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</si>
  <si>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</si>
  <si>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</si>
  <si>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</si>
  <si>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</si>
  <si>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</si>
  <si>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</si>
  <si>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</si>
  <si>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</si>
  <si>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</si>
  <si>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</si>
  <si>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</si>
  <si>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</si>
  <si>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</si>
  <si>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</si>
  <si>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</si>
  <si>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</si>
  <si>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</si>
  <si>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</si>
  <si>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</si>
  <si>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</si>
  <si>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</si>
  <si>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</si>
  <si>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</si>
  <si>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</si>
  <si>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</si>
  <si>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</si>
  <si>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</si>
  <si>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</si>
  <si>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</si>
  <si>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</si>
  <si>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</si>
  <si>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</si>
  <si>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</si>
  <si>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</si>
  <si>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</si>
  <si>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</si>
  <si>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</si>
  <si>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</si>
  <si>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</si>
  <si>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</si>
  <si>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</si>
  <si>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</si>
  <si>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</si>
  <si>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</si>
  <si>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</si>
  <si>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</si>
  <si>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</si>
  <si>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</si>
  <si>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</si>
  <si>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</si>
  <si>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</si>
  <si>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</si>
  <si>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</si>
  <si>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</si>
  <si>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</si>
  <si>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</si>
  <si>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</si>
  <si>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</si>
  <si>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</si>
  <si>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</si>
  <si>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</si>
  <si>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</si>
  <si>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</si>
  <si>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104年3月來臺旅客人次～按停留夜數分
Table 1-8  Visitor Arrivals  by Length of Stay,
March,2015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</si>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</sst>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4765.0</v>
      </c>
      <c r="E3" s="4" t="n">
        <v>19206.0</v>
      </c>
      <c r="F3" s="4" t="n">
        <v>36118.0</v>
      </c>
      <c r="G3" s="4" t="n">
        <v>25358.0</v>
      </c>
      <c r="H3" s="4" t="n">
        <v>17043.0</v>
      </c>
      <c r="I3" s="4" t="n">
        <v>2873.0</v>
      </c>
      <c r="J3" s="4" t="n">
        <v>1101.0</v>
      </c>
      <c r="K3" s="4" t="n">
        <v>187.0</v>
      </c>
      <c r="L3" s="4" t="n">
        <v>113.0</v>
      </c>
      <c r="M3" s="4" t="n">
        <v>3374.0</v>
      </c>
      <c r="N3" s="11" t="n">
        <f>SUM(D3:M3)</f>
        <v>110138.0</v>
      </c>
      <c r="O3" s="4" t="n">
        <v>596279.0</v>
      </c>
      <c r="P3" s="4" t="n">
        <v>422487.0</v>
      </c>
      <c r="Q3" s="11" t="n">
        <f>SUM(D3:L3)</f>
        <v>106764.0</v>
      </c>
      <c r="R3" s="6" t="n">
        <f ref="R3:R48" si="0" t="shared">IF(P3&lt;&gt;0,P3/SUM(D3:L3),0)</f>
        <v>3.957204675733393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7904.0</v>
      </c>
      <c r="E4" s="5" t="n">
        <v>4513.0</v>
      </c>
      <c r="F4" s="5" t="n">
        <v>7515.0</v>
      </c>
      <c r="G4" s="5" t="n">
        <v>11592.0</v>
      </c>
      <c r="H4" s="5" t="n">
        <v>199831.0</v>
      </c>
      <c r="I4" s="5" t="n">
        <v>30621.0</v>
      </c>
      <c r="J4" s="5" t="n">
        <v>3834.0</v>
      </c>
      <c r="K4" s="5" t="n">
        <v>1851.0</v>
      </c>
      <c r="L4" s="5" t="n">
        <v>2067.0</v>
      </c>
      <c r="M4" s="5" t="n">
        <v>18689.0</v>
      </c>
      <c r="N4" s="11" t="n">
        <f ref="N4:N14" si="1" t="shared">SUM(D4:M4)</f>
        <v>288417.0</v>
      </c>
      <c r="O4" s="5" t="n">
        <v>3113765.0</v>
      </c>
      <c r="P4" s="5" t="n">
        <v>2077728.0</v>
      </c>
      <c r="Q4" s="11" t="n">
        <f ref="Q4:Q48" si="2" t="shared">SUM(D4:L4)</f>
        <v>269728.0</v>
      </c>
      <c r="R4" s="6" t="n">
        <f si="0" t="shared"/>
        <v>7.703048997508601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6393.0</v>
      </c>
      <c r="E5" s="5" t="n">
        <v>55030.0</v>
      </c>
      <c r="F5" s="5" t="n">
        <v>65318.0</v>
      </c>
      <c r="G5" s="5" t="n">
        <v>20062.0</v>
      </c>
      <c r="H5" s="5" t="n">
        <v>9809.0</v>
      </c>
      <c r="I5" s="5" t="n">
        <v>5296.0</v>
      </c>
      <c r="J5" s="5" t="n">
        <v>3756.0</v>
      </c>
      <c r="K5" s="5" t="n">
        <v>1533.0</v>
      </c>
      <c r="L5" s="5" t="n">
        <v>1138.0</v>
      </c>
      <c r="M5" s="5" t="n">
        <v>1151.0</v>
      </c>
      <c r="N5" s="11" t="n">
        <f si="1" t="shared"/>
        <v>169486.0</v>
      </c>
      <c r="O5" s="5" t="n">
        <v>984523.0</v>
      </c>
      <c r="P5" s="5" t="n">
        <v>739012.0</v>
      </c>
      <c r="Q5" s="11" t="n">
        <f si="2" t="shared"/>
        <v>168335.0</v>
      </c>
      <c r="R5" s="6" t="n">
        <f si="0" t="shared"/>
        <v>4.3901268304274215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2177.0</v>
      </c>
      <c r="E6" s="5" t="n">
        <v>9115.0</v>
      </c>
      <c r="F6" s="5" t="n">
        <v>29195.0</v>
      </c>
      <c r="G6" s="5" t="n">
        <v>6179.0</v>
      </c>
      <c r="H6" s="5" t="n">
        <v>2772.0</v>
      </c>
      <c r="I6" s="5" t="n">
        <v>952.0</v>
      </c>
      <c r="J6" s="5" t="n">
        <v>688.0</v>
      </c>
      <c r="K6" s="5" t="n">
        <v>389.0</v>
      </c>
      <c r="L6" s="5" t="n">
        <v>268.0</v>
      </c>
      <c r="M6" s="5" t="n">
        <v>322.0</v>
      </c>
      <c r="N6" s="11" t="n">
        <f si="1" t="shared"/>
        <v>52057.0</v>
      </c>
      <c r="O6" s="5" t="n">
        <v>277121.0</v>
      </c>
      <c r="P6" s="5" t="n">
        <v>210367.0</v>
      </c>
      <c r="Q6" s="11" t="n">
        <f si="2" t="shared"/>
        <v>51735.0</v>
      </c>
      <c r="R6" s="6" t="n">
        <f si="0" t="shared"/>
        <v>4.06624142263458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215.0</v>
      </c>
      <c r="E7" s="5" t="n">
        <v>275.0</v>
      </c>
      <c r="F7" s="5" t="n">
        <v>417.0</v>
      </c>
      <c r="G7" s="5" t="n">
        <v>460.0</v>
      </c>
      <c r="H7" s="5" t="n">
        <v>554.0</v>
      </c>
      <c r="I7" s="5" t="n">
        <v>227.0</v>
      </c>
      <c r="J7" s="5" t="n">
        <v>188.0</v>
      </c>
      <c r="K7" s="5" t="n">
        <v>99.0</v>
      </c>
      <c r="L7" s="5" t="n">
        <v>33.0</v>
      </c>
      <c r="M7" s="5" t="n">
        <v>152.0</v>
      </c>
      <c r="N7" s="11" t="n">
        <f si="1" t="shared"/>
        <v>2620.0</v>
      </c>
      <c r="O7" s="5" t="n">
        <v>65572.0</v>
      </c>
      <c r="P7" s="5" t="n">
        <v>21493.0</v>
      </c>
      <c r="Q7" s="11" t="n">
        <f si="2" t="shared"/>
        <v>2468.0</v>
      </c>
      <c r="R7" s="6" t="n">
        <f si="0" t="shared"/>
        <v>8.70867098865478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107.0</v>
      </c>
      <c r="E8" s="5" t="n">
        <v>262.0</v>
      </c>
      <c r="F8" s="5" t="n">
        <v>385.0</v>
      </c>
      <c r="G8" s="5" t="n">
        <v>276.0</v>
      </c>
      <c r="H8" s="5" t="n">
        <v>456.0</v>
      </c>
      <c r="I8" s="5" t="n">
        <v>333.0</v>
      </c>
      <c r="J8" s="5" t="n">
        <v>69.0</v>
      </c>
      <c r="K8" s="5" t="n">
        <v>28.0</v>
      </c>
      <c r="L8" s="5" t="n">
        <v>16.0</v>
      </c>
      <c r="M8" s="5" t="n">
        <v>55.0</v>
      </c>
      <c r="N8" s="11" t="n">
        <f si="1" t="shared"/>
        <v>1987.0</v>
      </c>
      <c r="O8" s="5" t="n">
        <v>27692.0</v>
      </c>
      <c r="P8" s="5" t="n">
        <v>12730.0</v>
      </c>
      <c r="Q8" s="11" t="n">
        <f si="2" t="shared"/>
        <v>1932.0</v>
      </c>
      <c r="R8" s="6" t="n">
        <f si="0" t="shared"/>
        <v>6.589026915113871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848.0</v>
      </c>
      <c r="E9" s="5" t="n">
        <v>1153.0</v>
      </c>
      <c r="F9" s="5" t="n">
        <v>2509.0</v>
      </c>
      <c r="G9" s="5" t="n">
        <v>5993.0</v>
      </c>
      <c r="H9" s="5" t="n">
        <v>22987.0</v>
      </c>
      <c r="I9" s="5" t="n">
        <v>8666.0</v>
      </c>
      <c r="J9" s="5" t="n">
        <v>1376.0</v>
      </c>
      <c r="K9" s="5" t="n">
        <v>284.0</v>
      </c>
      <c r="L9" s="5" t="n">
        <v>92.0</v>
      </c>
      <c r="M9" s="5" t="n">
        <v>470.0</v>
      </c>
      <c r="N9" s="11" t="n">
        <f si="1" t="shared"/>
        <v>44378.0</v>
      </c>
      <c r="O9" s="5" t="n">
        <v>446825.0</v>
      </c>
      <c r="P9" s="5" t="n">
        <v>307585.0</v>
      </c>
      <c r="Q9" s="11" t="n">
        <f si="2" t="shared"/>
        <v>43908.0</v>
      </c>
      <c r="R9" s="6" t="n">
        <f si="0" t="shared"/>
        <v>7.005215450487383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930.0</v>
      </c>
      <c r="E10" s="5" t="n">
        <v>2210.0</v>
      </c>
      <c r="F10" s="5" t="n">
        <v>3482.0</v>
      </c>
      <c r="G10" s="5" t="n">
        <v>4943.0</v>
      </c>
      <c r="H10" s="5" t="n">
        <v>13335.0</v>
      </c>
      <c r="I10" s="5" t="n">
        <v>5479.0</v>
      </c>
      <c r="J10" s="5" t="n">
        <v>1506.0</v>
      </c>
      <c r="K10" s="5" t="n">
        <v>155.0</v>
      </c>
      <c r="L10" s="5" t="n">
        <v>38.0</v>
      </c>
      <c r="M10" s="5" t="n">
        <v>90.0</v>
      </c>
      <c r="N10" s="11" t="n">
        <f si="1" t="shared"/>
        <v>32168.0</v>
      </c>
      <c r="O10" s="5" t="n">
        <v>233444.0</v>
      </c>
      <c r="P10" s="5" t="n">
        <v>211947.0</v>
      </c>
      <c r="Q10" s="11" t="n">
        <f si="2" t="shared"/>
        <v>32078.0</v>
      </c>
      <c r="R10" s="6" t="n">
        <f si="0" t="shared"/>
        <v>6.607238605898123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266.0</v>
      </c>
      <c r="E11" s="5" t="n">
        <v>319.0</v>
      </c>
      <c r="F11" s="5" t="n">
        <v>658.0</v>
      </c>
      <c r="G11" s="5" t="n">
        <v>904.0</v>
      </c>
      <c r="H11" s="5" t="n">
        <v>1928.0</v>
      </c>
      <c r="I11" s="5" t="n">
        <v>1031.0</v>
      </c>
      <c r="J11" s="5" t="n">
        <v>639.0</v>
      </c>
      <c r="K11" s="5" t="n">
        <v>320.0</v>
      </c>
      <c r="L11" s="5" t="n">
        <v>232.0</v>
      </c>
      <c r="M11" s="5" t="n">
        <v>7218.0</v>
      </c>
      <c r="N11" s="11" t="n">
        <f si="1" t="shared"/>
        <v>13515.0</v>
      </c>
      <c r="O11" s="5" t="n">
        <v>6592124.0</v>
      </c>
      <c r="P11" s="5" t="n">
        <v>76160.0</v>
      </c>
      <c r="Q11" s="11" t="n">
        <f si="2" t="shared"/>
        <v>6297.0</v>
      </c>
      <c r="R11" s="6" t="n">
        <f si="0" t="shared"/>
        <v>12.094648245196126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507.0</v>
      </c>
      <c r="E12" s="5" t="n">
        <v>688.0</v>
      </c>
      <c r="F12" s="5" t="n">
        <v>1487.0</v>
      </c>
      <c r="G12" s="5" t="n">
        <v>878.0</v>
      </c>
      <c r="H12" s="5" t="n">
        <v>921.0</v>
      </c>
      <c r="I12" s="5" t="n">
        <v>406.0</v>
      </c>
      <c r="J12" s="5" t="n">
        <v>292.0</v>
      </c>
      <c r="K12" s="5" t="n">
        <v>261.0</v>
      </c>
      <c r="L12" s="5" t="n">
        <v>200.0</v>
      </c>
      <c r="M12" s="5" t="n">
        <v>5223.0</v>
      </c>
      <c r="N12" s="11" t="n">
        <f si="1" t="shared"/>
        <v>10863.0</v>
      </c>
      <c r="O12" s="5" t="n">
        <v>3399003.0</v>
      </c>
      <c r="P12" s="5" t="n">
        <v>53141.0</v>
      </c>
      <c r="Q12" s="11" t="n">
        <f si="2" t="shared"/>
        <v>5640.0</v>
      </c>
      <c r="R12" s="6" t="n">
        <f si="0" t="shared"/>
        <v>9.422163120567376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305.0</v>
      </c>
      <c r="E13" s="5" t="n">
        <v>1218.0</v>
      </c>
      <c r="F13" s="5" t="n">
        <v>2152.0</v>
      </c>
      <c r="G13" s="5" t="n">
        <v>2108.0</v>
      </c>
      <c r="H13" s="5" t="n">
        <v>1580.0</v>
      </c>
      <c r="I13" s="5" t="n">
        <v>550.0</v>
      </c>
      <c r="J13" s="5" t="n">
        <v>260.0</v>
      </c>
      <c r="K13" s="5" t="n">
        <v>195.0</v>
      </c>
      <c r="L13" s="5" t="n">
        <v>122.0</v>
      </c>
      <c r="M13" s="5" t="n">
        <v>3912.0</v>
      </c>
      <c r="N13" s="11" t="n">
        <f si="1" t="shared"/>
        <v>12402.0</v>
      </c>
      <c r="O13" s="5" t="n">
        <v>2553777.0</v>
      </c>
      <c r="P13" s="5" t="n">
        <v>56798.0</v>
      </c>
      <c r="Q13" s="11" t="n">
        <f si="2" t="shared"/>
        <v>8490.0</v>
      </c>
      <c r="R13" s="6" t="n">
        <f si="0" t="shared"/>
        <v>6.689988221436985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59.0</v>
      </c>
      <c r="E14" s="5" t="n">
        <v>209.0</v>
      </c>
      <c r="F14" s="5" t="n">
        <v>313.0</v>
      </c>
      <c r="G14" s="5" t="n">
        <v>707.0</v>
      </c>
      <c r="H14" s="5" t="n">
        <v>991.0</v>
      </c>
      <c r="I14" s="5" t="n">
        <v>555.0</v>
      </c>
      <c r="J14" s="5" t="n">
        <v>451.0</v>
      </c>
      <c r="K14" s="5" t="n">
        <v>363.0</v>
      </c>
      <c r="L14" s="5" t="n">
        <v>468.0</v>
      </c>
      <c r="M14" s="5" t="n">
        <v>4931.0</v>
      </c>
      <c r="N14" s="11" t="n">
        <f si="1" t="shared"/>
        <v>9047.0</v>
      </c>
      <c r="O14" s="5" t="n">
        <v>3460609.0</v>
      </c>
      <c r="P14" s="5" t="n">
        <v>81504.0</v>
      </c>
      <c r="Q14" s="11" t="n">
        <f si="2" t="shared"/>
        <v>4116.0</v>
      </c>
      <c r="R14" s="6" t="n">
        <f si="0" t="shared"/>
        <v>19.801749271137027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94.0</v>
      </c>
      <c r="E15" s="5" t="n">
        <f ref="E15:M15" si="3" t="shared">E16-E9-E10-E11-E12-E13-E14</f>
        <v>58.0</v>
      </c>
      <c r="F15" s="5" t="n">
        <f si="3" t="shared"/>
        <v>121.0</v>
      </c>
      <c r="G15" s="5" t="n">
        <f si="3" t="shared"/>
        <v>93.0</v>
      </c>
      <c r="H15" s="5" t="n">
        <f si="3" t="shared"/>
        <v>218.0</v>
      </c>
      <c r="I15" s="5" t="n">
        <f si="3" t="shared"/>
        <v>162.0</v>
      </c>
      <c r="J15" s="5" t="n">
        <f si="3" t="shared"/>
        <v>124.0</v>
      </c>
      <c r="K15" s="5" t="n">
        <f si="3" t="shared"/>
        <v>29.0</v>
      </c>
      <c r="L15" s="5" t="n">
        <f si="3" t="shared"/>
        <v>36.0</v>
      </c>
      <c r="M15" s="5" t="n">
        <f si="3" t="shared"/>
        <v>98.0</v>
      </c>
      <c r="N15" s="5" t="n">
        <f ref="N15" si="4" t="shared">N16-N9-N10-N11-N12-N13-N14</f>
        <v>1033.0</v>
      </c>
      <c r="O15" s="5" t="n">
        <f>O16-O9-O10-O11-O12-O13-O14</f>
        <v>58394.0</v>
      </c>
      <c r="P15" s="5" t="n">
        <f>P16-P9-P10-P11-P12-P13-P14</f>
        <v>11344.0</v>
      </c>
      <c r="Q15" s="11" t="n">
        <f si="2" t="shared"/>
        <v>935.0</v>
      </c>
      <c r="R15" s="6" t="n">
        <f si="0" t="shared"/>
        <v>12.132620320855615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3009.0</v>
      </c>
      <c r="E16" s="5" t="n">
        <v>5855.0</v>
      </c>
      <c r="F16" s="5" t="n">
        <v>10722.0</v>
      </c>
      <c r="G16" s="5" t="n">
        <v>15626.0</v>
      </c>
      <c r="H16" s="5" t="n">
        <v>41960.0</v>
      </c>
      <c r="I16" s="5" t="n">
        <v>16849.0</v>
      </c>
      <c r="J16" s="5" t="n">
        <v>4648.0</v>
      </c>
      <c r="K16" s="5" t="n">
        <v>1607.0</v>
      </c>
      <c r="L16" s="5" t="n">
        <v>1188.0</v>
      </c>
      <c r="M16" s="5" t="n">
        <v>21942.0</v>
      </c>
      <c r="N16" s="11" t="n">
        <f ref="N16:N48" si="5" t="shared">SUM(D16:M16)</f>
        <v>123406.0</v>
      </c>
      <c r="O16" s="5" t="n">
        <v>1.6744176E7</v>
      </c>
      <c r="P16" s="5" t="n">
        <v>798479.0</v>
      </c>
      <c r="Q16" s="11" t="n">
        <f si="2" t="shared"/>
        <v>101464.0</v>
      </c>
      <c r="R16" s="6" t="n">
        <f si="0" t="shared"/>
        <v>7.8695793581960105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26.0</v>
      </c>
      <c r="E17" s="5" t="n">
        <f ref="E17:M17" si="6" t="shared">E18-E16-E3-E4-E5-E6-E7-E8</f>
        <v>53.0</v>
      </c>
      <c r="F17" s="5" t="n">
        <f si="6" t="shared"/>
        <v>61.0</v>
      </c>
      <c r="G17" s="5" t="n">
        <f si="6" t="shared"/>
        <v>156.0</v>
      </c>
      <c r="H17" s="5" t="n">
        <f si="6" t="shared"/>
        <v>273.0</v>
      </c>
      <c r="I17" s="5" t="n">
        <f si="6" t="shared"/>
        <v>118.0</v>
      </c>
      <c r="J17" s="5" t="n">
        <f si="6" t="shared"/>
        <v>104.0</v>
      </c>
      <c r="K17" s="5" t="n">
        <f si="6" t="shared"/>
        <v>113.0</v>
      </c>
      <c r="L17" s="5" t="n">
        <f si="6" t="shared"/>
        <v>18.0</v>
      </c>
      <c r="M17" s="5" t="n">
        <f si="6" t="shared"/>
        <v>128.0</v>
      </c>
      <c r="N17" s="11" t="n">
        <f si="5" t="shared"/>
        <v>1050.0</v>
      </c>
      <c r="O17" s="5" t="n">
        <f>O18-O16-O3-O4-O5-O6-O7-O8</f>
        <v>110844.0</v>
      </c>
      <c r="P17" s="5" t="n">
        <f>P18-P16-P3-P4-P5-P6-P7-P8</f>
        <v>13398.0</v>
      </c>
      <c r="Q17" s="11" t="n">
        <f si="2" t="shared"/>
        <v>922.0</v>
      </c>
      <c r="R17" s="6" t="n">
        <f si="0" t="shared"/>
        <v>14.531453362255965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24596.0</v>
      </c>
      <c r="E18" s="5" t="n">
        <v>94309.0</v>
      </c>
      <c r="F18" s="5" t="n">
        <v>149731.0</v>
      </c>
      <c r="G18" s="5" t="n">
        <v>79709.0</v>
      </c>
      <c r="H18" s="5" t="n">
        <v>272698.0</v>
      </c>
      <c r="I18" s="5" t="n">
        <v>57269.0</v>
      </c>
      <c r="J18" s="5" t="n">
        <v>14388.0</v>
      </c>
      <c r="K18" s="5" t="n">
        <v>5807.0</v>
      </c>
      <c r="L18" s="5" t="n">
        <v>4841.0</v>
      </c>
      <c r="M18" s="5" t="n">
        <v>45813.0</v>
      </c>
      <c r="N18" s="11" t="n">
        <f si="5" t="shared"/>
        <v>749161.0</v>
      </c>
      <c r="O18" s="5" t="n">
        <v>2.1919972E7</v>
      </c>
      <c r="P18" s="5" t="n">
        <v>4295694.0</v>
      </c>
      <c r="Q18" s="11" t="n">
        <f si="2" t="shared"/>
        <v>703348.0</v>
      </c>
      <c r="R18" s="6" t="n">
        <f si="0" t="shared"/>
        <v>6.107494440874219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472.0</v>
      </c>
      <c r="E19" s="5" t="n">
        <v>1285.0</v>
      </c>
      <c r="F19" s="5" t="n">
        <v>1303.0</v>
      </c>
      <c r="G19" s="5" t="n">
        <v>917.0</v>
      </c>
      <c r="H19" s="5" t="n">
        <v>1797.0</v>
      </c>
      <c r="I19" s="5" t="n">
        <v>1592.0</v>
      </c>
      <c r="J19" s="5" t="n">
        <v>884.0</v>
      </c>
      <c r="K19" s="5" t="n">
        <v>372.0</v>
      </c>
      <c r="L19" s="5" t="n">
        <v>220.0</v>
      </c>
      <c r="M19" s="5" t="n">
        <v>174.0</v>
      </c>
      <c r="N19" s="11" t="n">
        <f si="5" t="shared"/>
        <v>9016.0</v>
      </c>
      <c r="O19" s="5" t="n">
        <v>138988.0</v>
      </c>
      <c r="P19" s="5" t="n">
        <v>90426.0</v>
      </c>
      <c r="Q19" s="11" t="n">
        <f si="2" t="shared"/>
        <v>8842.0</v>
      </c>
      <c r="R19" s="6" t="n">
        <f si="0" t="shared"/>
        <v>10.226871748473195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3623.0</v>
      </c>
      <c r="E20" s="5" t="n">
        <v>5173.0</v>
      </c>
      <c r="F20" s="5" t="n">
        <v>4555.0</v>
      </c>
      <c r="G20" s="5" t="n">
        <v>3829.0</v>
      </c>
      <c r="H20" s="5" t="n">
        <v>7798.0</v>
      </c>
      <c r="I20" s="5" t="n">
        <v>7981.0</v>
      </c>
      <c r="J20" s="5" t="n">
        <v>3995.0</v>
      </c>
      <c r="K20" s="5" t="n">
        <v>1795.0</v>
      </c>
      <c r="L20" s="5" t="n">
        <v>1076.0</v>
      </c>
      <c r="M20" s="5" t="n">
        <v>796.0</v>
      </c>
      <c r="N20" s="11" t="n">
        <f si="5" t="shared"/>
        <v>40621.0</v>
      </c>
      <c r="O20" s="5" t="n">
        <v>615215.0</v>
      </c>
      <c r="P20" s="5" t="n">
        <v>421543.0</v>
      </c>
      <c r="Q20" s="11" t="n">
        <f si="2" t="shared"/>
        <v>39825.0</v>
      </c>
      <c r="R20" s="6" t="n">
        <f si="0" t="shared"/>
        <v>10.584883866917766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33.0</v>
      </c>
      <c r="E21" s="5" t="n">
        <v>31.0</v>
      </c>
      <c r="F21" s="5" t="n">
        <v>48.0</v>
      </c>
      <c r="G21" s="5" t="n">
        <v>32.0</v>
      </c>
      <c r="H21" s="5" t="n">
        <v>64.0</v>
      </c>
      <c r="I21" s="5" t="n">
        <v>68.0</v>
      </c>
      <c r="J21" s="5" t="n">
        <v>11.0</v>
      </c>
      <c r="K21" s="5" t="n">
        <v>10.0</v>
      </c>
      <c r="L21" s="5" t="n">
        <v>5.0</v>
      </c>
      <c r="M21" s="5" t="n">
        <v>17.0</v>
      </c>
      <c r="N21" s="11" t="n">
        <f si="5" t="shared"/>
        <v>319.0</v>
      </c>
      <c r="O21" s="5" t="n">
        <v>7112.0</v>
      </c>
      <c r="P21" s="5" t="n">
        <v>2500.0</v>
      </c>
      <c r="Q21" s="11" t="n">
        <f si="2" t="shared"/>
        <v>302.0</v>
      </c>
      <c r="R21" s="6" t="n">
        <f si="0" t="shared"/>
        <v>8.278145695364238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21.0</v>
      </c>
      <c r="E22" s="5" t="n">
        <v>40.0</v>
      </c>
      <c r="F22" s="5" t="n">
        <v>65.0</v>
      </c>
      <c r="G22" s="5" t="n">
        <v>52.0</v>
      </c>
      <c r="H22" s="5" t="n">
        <v>109.0</v>
      </c>
      <c r="I22" s="5" t="n">
        <v>92.0</v>
      </c>
      <c r="J22" s="5" t="n">
        <v>21.0</v>
      </c>
      <c r="K22" s="5" t="n">
        <v>19.0</v>
      </c>
      <c r="L22" s="5" t="n">
        <v>7.0</v>
      </c>
      <c r="M22" s="5" t="n">
        <v>17.0</v>
      </c>
      <c r="N22" s="11" t="n">
        <f si="5" t="shared"/>
        <v>443.0</v>
      </c>
      <c r="O22" s="5" t="n">
        <v>5755.0</v>
      </c>
      <c r="P22" s="5" t="n">
        <v>3803.0</v>
      </c>
      <c r="Q22" s="11" t="n">
        <f si="2" t="shared"/>
        <v>426.0</v>
      </c>
      <c r="R22" s="6" t="n">
        <f si="0" t="shared"/>
        <v>8.927230046948356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7.0</v>
      </c>
      <c r="F23" s="5" t="n">
        <v>15.0</v>
      </c>
      <c r="G23" s="5" t="n">
        <v>16.0</v>
      </c>
      <c r="H23" s="5" t="n">
        <v>20.0</v>
      </c>
      <c r="I23" s="5" t="n">
        <v>28.0</v>
      </c>
      <c r="J23" s="5" t="n">
        <v>15.0</v>
      </c>
      <c r="K23" s="5" t="n">
        <v>8.0</v>
      </c>
      <c r="L23" s="5" t="n">
        <v>11.0</v>
      </c>
      <c r="M23" s="5" t="n">
        <v>11.0</v>
      </c>
      <c r="N23" s="11" t="n">
        <f si="5" t="shared"/>
        <v>132.0</v>
      </c>
      <c r="O23" s="5" t="n">
        <v>5150.0</v>
      </c>
      <c r="P23" s="5" t="n">
        <v>2154.0</v>
      </c>
      <c r="Q23" s="11" t="n">
        <f si="2" t="shared"/>
        <v>121.0</v>
      </c>
      <c r="R23" s="6" t="n">
        <f si="0" t="shared"/>
        <v>17.801652892561982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26.0</v>
      </c>
      <c r="E24" s="5" t="n">
        <f ref="E24:M24" si="7" t="shared">E25-E19-E20-E21-E22-E23</f>
        <v>59.0</v>
      </c>
      <c r="F24" s="5" t="n">
        <f si="7" t="shared"/>
        <v>73.0</v>
      </c>
      <c r="G24" s="5" t="n">
        <f si="7" t="shared"/>
        <v>63.0</v>
      </c>
      <c r="H24" s="5" t="n">
        <f si="7" t="shared"/>
        <v>123.0</v>
      </c>
      <c r="I24" s="5" t="n">
        <f si="7" t="shared"/>
        <v>145.0</v>
      </c>
      <c r="J24" s="5" t="n">
        <f si="7" t="shared"/>
        <v>77.0</v>
      </c>
      <c r="K24" s="5" t="n">
        <f si="7" t="shared"/>
        <v>43.0</v>
      </c>
      <c r="L24" s="5" t="n">
        <f si="7" t="shared"/>
        <v>15.0</v>
      </c>
      <c r="M24" s="5" t="n">
        <f si="7" t="shared"/>
        <v>85.0</v>
      </c>
      <c r="N24" s="11" t="n">
        <f si="5" t="shared"/>
        <v>709.0</v>
      </c>
      <c r="O24" s="5" t="n">
        <f>O25-O19-O20-O21-O22-O23</f>
        <v>31306.0</v>
      </c>
      <c r="P24" s="5" t="n">
        <f>P25-P19-P20-P21-P22-P23</f>
        <v>7554.0</v>
      </c>
      <c r="Q24" s="11" t="n">
        <f si="2" t="shared"/>
        <v>624.0</v>
      </c>
      <c r="R24" s="6" t="n">
        <f si="0" t="shared"/>
        <v>12.10576923076923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4176.0</v>
      </c>
      <c r="E25" s="5" t="n">
        <v>6595.0</v>
      </c>
      <c r="F25" s="5" t="n">
        <v>6059.0</v>
      </c>
      <c r="G25" s="5" t="n">
        <v>4909.0</v>
      </c>
      <c r="H25" s="5" t="n">
        <v>9911.0</v>
      </c>
      <c r="I25" s="5" t="n">
        <v>9906.0</v>
      </c>
      <c r="J25" s="5" t="n">
        <v>5003.0</v>
      </c>
      <c r="K25" s="5" t="n">
        <v>2247.0</v>
      </c>
      <c r="L25" s="5" t="n">
        <v>1334.0</v>
      </c>
      <c r="M25" s="5" t="n">
        <v>1100.0</v>
      </c>
      <c r="N25" s="11" t="n">
        <f si="5" t="shared"/>
        <v>51240.0</v>
      </c>
      <c r="O25" s="5" t="n">
        <v>803526.0</v>
      </c>
      <c r="P25" s="5" t="n">
        <v>527980.0</v>
      </c>
      <c r="Q25" s="11" t="n">
        <f si="2" t="shared"/>
        <v>50140.0</v>
      </c>
      <c r="R25" s="6" t="n">
        <f si="0" t="shared"/>
        <v>10.5301156761069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68.0</v>
      </c>
      <c r="E26" s="5" t="n">
        <v>109.0</v>
      </c>
      <c r="F26" s="5" t="n">
        <v>78.0</v>
      </c>
      <c r="G26" s="5" t="n">
        <v>48.0</v>
      </c>
      <c r="H26" s="5" t="n">
        <v>90.0</v>
      </c>
      <c r="I26" s="5" t="n">
        <v>96.0</v>
      </c>
      <c r="J26" s="5" t="n">
        <v>37.0</v>
      </c>
      <c r="K26" s="5" t="n">
        <v>35.0</v>
      </c>
      <c r="L26" s="5" t="n">
        <v>13.0</v>
      </c>
      <c r="M26" s="5" t="n">
        <v>6.0</v>
      </c>
      <c r="N26" s="11" t="n">
        <f si="5" t="shared"/>
        <v>580.0</v>
      </c>
      <c r="O26" s="5" t="n">
        <v>6506.0</v>
      </c>
      <c r="P26" s="5" t="n">
        <v>5599.0</v>
      </c>
      <c r="Q26" s="11" t="n">
        <f si="2" t="shared"/>
        <v>574.0</v>
      </c>
      <c r="R26" s="6" t="n">
        <f si="0" t="shared"/>
        <v>9.754355400696864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295.0</v>
      </c>
      <c r="E27" s="5" t="n">
        <v>488.0</v>
      </c>
      <c r="F27" s="5" t="n">
        <v>424.0</v>
      </c>
      <c r="G27" s="5" t="n">
        <v>297.0</v>
      </c>
      <c r="H27" s="5" t="n">
        <v>543.0</v>
      </c>
      <c r="I27" s="5" t="n">
        <v>581.0</v>
      </c>
      <c r="J27" s="5" t="n">
        <v>393.0</v>
      </c>
      <c r="K27" s="5" t="n">
        <v>229.0</v>
      </c>
      <c r="L27" s="5" t="n">
        <v>141.0</v>
      </c>
      <c r="M27" s="5" t="n">
        <v>92.0</v>
      </c>
      <c r="N27" s="11" t="n">
        <f si="5" t="shared"/>
        <v>3483.0</v>
      </c>
      <c r="O27" s="5" t="n">
        <v>61337.0</v>
      </c>
      <c r="P27" s="5" t="n">
        <v>42323.0</v>
      </c>
      <c r="Q27" s="11" t="n">
        <f si="2" t="shared"/>
        <v>3391.0</v>
      </c>
      <c r="R27" s="6" t="n">
        <f si="0" t="shared"/>
        <v>12.480979062223533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503.0</v>
      </c>
      <c r="E28" s="5" t="n">
        <v>879.0</v>
      </c>
      <c r="F28" s="5" t="n">
        <v>889.0</v>
      </c>
      <c r="G28" s="5" t="n">
        <v>564.0</v>
      </c>
      <c r="H28" s="5" t="n">
        <v>953.0</v>
      </c>
      <c r="I28" s="5" t="n">
        <v>875.0</v>
      </c>
      <c r="J28" s="5" t="n">
        <v>508.0</v>
      </c>
      <c r="K28" s="5" t="n">
        <v>203.0</v>
      </c>
      <c r="L28" s="5" t="n">
        <v>137.0</v>
      </c>
      <c r="M28" s="5" t="n">
        <v>79.0</v>
      </c>
      <c r="N28" s="11" t="n">
        <f si="5" t="shared"/>
        <v>5590.0</v>
      </c>
      <c r="O28" s="5" t="n">
        <v>68813.0</v>
      </c>
      <c r="P28" s="5" t="n">
        <v>52105.0</v>
      </c>
      <c r="Q28" s="11" t="n">
        <f si="2" t="shared"/>
        <v>5511.0</v>
      </c>
      <c r="R28" s="6" t="n">
        <f si="0" t="shared"/>
        <v>9.45472690981673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158.0</v>
      </c>
      <c r="E29" s="5" t="n">
        <v>299.0</v>
      </c>
      <c r="F29" s="5" t="n">
        <v>372.0</v>
      </c>
      <c r="G29" s="5" t="n">
        <v>232.0</v>
      </c>
      <c r="H29" s="5" t="n">
        <v>266.0</v>
      </c>
      <c r="I29" s="5" t="n">
        <v>149.0</v>
      </c>
      <c r="J29" s="5" t="n">
        <v>76.0</v>
      </c>
      <c r="K29" s="5" t="n">
        <v>50.0</v>
      </c>
      <c r="L29" s="5" t="n">
        <v>34.0</v>
      </c>
      <c r="M29" s="5" t="n">
        <v>15.0</v>
      </c>
      <c r="N29" s="11" t="n">
        <f si="5" t="shared"/>
        <v>1651.0</v>
      </c>
      <c r="O29" s="5" t="n">
        <v>15459.0</v>
      </c>
      <c r="P29" s="5" t="n">
        <v>12339.0</v>
      </c>
      <c r="Q29" s="11" t="n">
        <f si="2" t="shared"/>
        <v>1636.0</v>
      </c>
      <c r="R29" s="6" t="n">
        <f si="0" t="shared"/>
        <v>7.542176039119805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208.0</v>
      </c>
      <c r="E30" s="5" t="n">
        <v>233.0</v>
      </c>
      <c r="F30" s="5" t="n">
        <v>267.0</v>
      </c>
      <c r="G30" s="5" t="n">
        <v>232.0</v>
      </c>
      <c r="H30" s="5" t="n">
        <v>303.0</v>
      </c>
      <c r="I30" s="5" t="n">
        <v>267.0</v>
      </c>
      <c r="J30" s="5" t="n">
        <v>131.0</v>
      </c>
      <c r="K30" s="5" t="n">
        <v>52.0</v>
      </c>
      <c r="L30" s="5" t="n">
        <v>27.0</v>
      </c>
      <c r="M30" s="5" t="n">
        <v>15.0</v>
      </c>
      <c r="N30" s="11" t="n">
        <f si="5" t="shared"/>
        <v>1735.0</v>
      </c>
      <c r="O30" s="5" t="n">
        <v>17260.0</v>
      </c>
      <c r="P30" s="5" t="n">
        <v>14170.0</v>
      </c>
      <c r="Q30" s="11" t="n">
        <f si="2" t="shared"/>
        <v>1720.0</v>
      </c>
      <c r="R30" s="6" t="n">
        <f si="0" t="shared"/>
        <v>8.238372093023257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84.0</v>
      </c>
      <c r="E31" s="5" t="n">
        <v>139.0</v>
      </c>
      <c r="F31" s="5" t="n">
        <v>110.0</v>
      </c>
      <c r="G31" s="5" t="n">
        <v>106.0</v>
      </c>
      <c r="H31" s="5" t="n">
        <v>159.0</v>
      </c>
      <c r="I31" s="5" t="n">
        <v>138.0</v>
      </c>
      <c r="J31" s="5" t="n">
        <v>85.0</v>
      </c>
      <c r="K31" s="5" t="n">
        <v>25.0</v>
      </c>
      <c r="L31" s="5" t="n">
        <v>24.0</v>
      </c>
      <c r="M31" s="5" t="n">
        <v>9.0</v>
      </c>
      <c r="N31" s="11" t="n">
        <f si="5" t="shared"/>
        <v>879.0</v>
      </c>
      <c r="O31" s="5" t="n">
        <v>9912.0</v>
      </c>
      <c r="P31" s="5" t="n">
        <v>8249.0</v>
      </c>
      <c r="Q31" s="11" t="n">
        <f si="2" t="shared"/>
        <v>870.0</v>
      </c>
      <c r="R31" s="6" t="n">
        <f si="0" t="shared"/>
        <v>9.4816091954023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70.0</v>
      </c>
      <c r="E32" s="5" t="n">
        <v>151.0</v>
      </c>
      <c r="F32" s="5" t="n">
        <v>167.0</v>
      </c>
      <c r="G32" s="5" t="n">
        <v>101.0</v>
      </c>
      <c r="H32" s="5" t="n">
        <v>166.0</v>
      </c>
      <c r="I32" s="5" t="n">
        <v>86.0</v>
      </c>
      <c r="J32" s="5" t="n">
        <v>67.0</v>
      </c>
      <c r="K32" s="5" t="n">
        <v>36.0</v>
      </c>
      <c r="L32" s="5" t="n">
        <v>28.0</v>
      </c>
      <c r="M32" s="5" t="n">
        <v>27.0</v>
      </c>
      <c r="N32" s="11" t="n">
        <f si="5" t="shared"/>
        <v>899.0</v>
      </c>
      <c r="O32" s="5" t="n">
        <v>13851.0</v>
      </c>
      <c r="P32" s="5" t="n">
        <v>8425.0</v>
      </c>
      <c r="Q32" s="11" t="n">
        <f si="2" t="shared"/>
        <v>872.0</v>
      </c>
      <c r="R32" s="6" t="n">
        <f si="0" t="shared"/>
        <v>9.661697247706423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585.0</v>
      </c>
      <c r="E33" s="5" t="n">
        <v>1212.0</v>
      </c>
      <c r="F33" s="5" t="n">
        <v>953.0</v>
      </c>
      <c r="G33" s="5" t="n">
        <v>699.0</v>
      </c>
      <c r="H33" s="5" t="n">
        <v>888.0</v>
      </c>
      <c r="I33" s="5" t="n">
        <v>579.0</v>
      </c>
      <c r="J33" s="5" t="n">
        <v>338.0</v>
      </c>
      <c r="K33" s="5" t="n">
        <v>187.0</v>
      </c>
      <c r="L33" s="5" t="n">
        <v>156.0</v>
      </c>
      <c r="M33" s="5" t="n">
        <v>96.0</v>
      </c>
      <c r="N33" s="11" t="n">
        <f si="5" t="shared"/>
        <v>5693.0</v>
      </c>
      <c r="O33" s="5" t="n">
        <v>76817.0</v>
      </c>
      <c r="P33" s="5" t="n">
        <v>47590.0</v>
      </c>
      <c r="Q33" s="11" t="n">
        <f si="2" t="shared"/>
        <v>5597.0</v>
      </c>
      <c r="R33" s="6" t="n">
        <f si="0" t="shared"/>
        <v>8.502769340718242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46.0</v>
      </c>
      <c r="E34" s="5" t="n">
        <v>78.0</v>
      </c>
      <c r="F34" s="5" t="n">
        <v>77.0</v>
      </c>
      <c r="G34" s="5" t="n">
        <v>59.0</v>
      </c>
      <c r="H34" s="5" t="n">
        <v>82.0</v>
      </c>
      <c r="I34" s="5" t="n">
        <v>80.0</v>
      </c>
      <c r="J34" s="5" t="n">
        <v>51.0</v>
      </c>
      <c r="K34" s="5" t="n">
        <v>30.0</v>
      </c>
      <c r="L34" s="5" t="n">
        <v>13.0</v>
      </c>
      <c r="M34" s="5" t="n">
        <v>4.0</v>
      </c>
      <c r="N34" s="11" t="n">
        <f si="5" t="shared"/>
        <v>520.0</v>
      </c>
      <c r="O34" s="5" t="n">
        <v>6015.0</v>
      </c>
      <c r="P34" s="5" t="n">
        <v>5288.0</v>
      </c>
      <c r="Q34" s="11" t="n">
        <f si="2" t="shared"/>
        <v>516.0</v>
      </c>
      <c r="R34" s="6" t="n">
        <f si="0" t="shared"/>
        <v>10.248062015503876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36.0</v>
      </c>
      <c r="E35" s="5" t="n">
        <v>24.0</v>
      </c>
      <c r="F35" s="5" t="n">
        <v>14.0</v>
      </c>
      <c r="G35" s="5" t="n">
        <v>10.0</v>
      </c>
      <c r="H35" s="5" t="n">
        <v>10.0</v>
      </c>
      <c r="I35" s="5" t="n">
        <v>6.0</v>
      </c>
      <c r="J35" s="5" t="n">
        <v>11.0</v>
      </c>
      <c r="K35" s="5" t="n">
        <v>1.0</v>
      </c>
      <c r="L35" s="5" t="n">
        <v>5.0</v>
      </c>
      <c r="M35" s="5" t="n">
        <v>1.0</v>
      </c>
      <c r="N35" s="11" t="n">
        <f si="5" t="shared"/>
        <v>118.0</v>
      </c>
      <c r="O35" s="5" t="n">
        <v>1189.0</v>
      </c>
      <c r="P35" s="5" t="n">
        <v>951.0</v>
      </c>
      <c r="Q35" s="11" t="n">
        <f si="2" t="shared"/>
        <v>117.0</v>
      </c>
      <c r="R35" s="6" t="n">
        <f si="0" t="shared"/>
        <v>8.128205128205128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83.0</v>
      </c>
      <c r="E36" s="5" t="n">
        <v>124.0</v>
      </c>
      <c r="F36" s="5" t="n">
        <v>99.0</v>
      </c>
      <c r="G36" s="5" t="n">
        <v>59.0</v>
      </c>
      <c r="H36" s="5" t="n">
        <v>138.0</v>
      </c>
      <c r="I36" s="5" t="n">
        <v>114.0</v>
      </c>
      <c r="J36" s="5" t="n">
        <v>78.0</v>
      </c>
      <c r="K36" s="5" t="n">
        <v>40.0</v>
      </c>
      <c r="L36" s="5" t="n">
        <v>10.0</v>
      </c>
      <c r="M36" s="5" t="n">
        <v>6.0</v>
      </c>
      <c r="N36" s="11" t="n">
        <f si="5" t="shared"/>
        <v>751.0</v>
      </c>
      <c r="O36" s="5" t="n">
        <v>7734.0</v>
      </c>
      <c r="P36" s="5" t="n">
        <v>6882.0</v>
      </c>
      <c r="Q36" s="11" t="n">
        <f si="2" t="shared"/>
        <v>745.0</v>
      </c>
      <c r="R36" s="6" t="n">
        <f si="0" t="shared"/>
        <v>9.23758389261745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32.0</v>
      </c>
      <c r="E37" s="5" t="n">
        <v>88.0</v>
      </c>
      <c r="F37" s="5" t="n">
        <v>88.0</v>
      </c>
      <c r="G37" s="5" t="n">
        <v>113.0</v>
      </c>
      <c r="H37" s="5" t="n">
        <v>295.0</v>
      </c>
      <c r="I37" s="5" t="n">
        <v>101.0</v>
      </c>
      <c r="J37" s="5" t="n">
        <v>42.0</v>
      </c>
      <c r="K37" s="5" t="n">
        <v>16.0</v>
      </c>
      <c r="L37" s="5" t="n">
        <v>9.0</v>
      </c>
      <c r="M37" s="5" t="n">
        <v>24.0</v>
      </c>
      <c r="N37" s="11" t="n">
        <f si="5" t="shared"/>
        <v>808.0</v>
      </c>
      <c r="O37" s="5" t="n">
        <v>9761.0</v>
      </c>
      <c r="P37" s="5" t="n">
        <v>5985.0</v>
      </c>
      <c r="Q37" s="11" t="n">
        <f si="2" t="shared"/>
        <v>784.0</v>
      </c>
      <c r="R37" s="6" t="n">
        <f si="0" t="shared"/>
        <v>7.633928571428571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280.0</v>
      </c>
      <c r="E38" s="5" t="n">
        <f ref="E38:M38" si="8" t="shared">E39-E26-E27-E28-E29-E30-E31-E32-E33-E34-E35-E36-E37</f>
        <v>508.0</v>
      </c>
      <c r="F38" s="5" t="n">
        <f si="8" t="shared"/>
        <v>473.0</v>
      </c>
      <c r="G38" s="5" t="n">
        <f si="8" t="shared"/>
        <v>427.0</v>
      </c>
      <c r="H38" s="5" t="n">
        <f si="8" t="shared"/>
        <v>834.0</v>
      </c>
      <c r="I38" s="5" t="n">
        <f si="8" t="shared"/>
        <v>415.0</v>
      </c>
      <c r="J38" s="5" t="n">
        <f si="8" t="shared"/>
        <v>202.0</v>
      </c>
      <c r="K38" s="5" t="n">
        <f si="8" t="shared"/>
        <v>115.0</v>
      </c>
      <c r="L38" s="5" t="n">
        <f si="8" t="shared"/>
        <v>84.0</v>
      </c>
      <c r="M38" s="5" t="n">
        <f si="8" t="shared"/>
        <v>90.0</v>
      </c>
      <c r="N38" s="11" t="n">
        <f si="5" t="shared"/>
        <v>3428.0</v>
      </c>
      <c r="O38" s="5" t="n">
        <f>O39-O26-O27-O28-O29-O30-O31-O32-O33-O34-O35-O36-O37</f>
        <v>49802.0</v>
      </c>
      <c r="P38" s="5" t="n">
        <f>P39-P26-P27-P28-P29-P30-P31-P32-P33-P34-P35-P36-P37</f>
        <v>29249.0</v>
      </c>
      <c r="Q38" s="11" t="n">
        <f si="2" t="shared"/>
        <v>3338.0</v>
      </c>
      <c r="R38" s="6" t="n">
        <f si="0" t="shared"/>
        <v>8.762432594367885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2448.0</v>
      </c>
      <c r="E39" s="5" t="n">
        <v>4332.0</v>
      </c>
      <c r="F39" s="5" t="n">
        <v>4011.0</v>
      </c>
      <c r="G39" s="5" t="n">
        <v>2947.0</v>
      </c>
      <c r="H39" s="5" t="n">
        <v>4727.0</v>
      </c>
      <c r="I39" s="5" t="n">
        <v>3487.0</v>
      </c>
      <c r="J39" s="5" t="n">
        <v>2019.0</v>
      </c>
      <c r="K39" s="5" t="n">
        <v>1019.0</v>
      </c>
      <c r="L39" s="5" t="n">
        <v>681.0</v>
      </c>
      <c r="M39" s="5" t="n">
        <v>464.0</v>
      </c>
      <c r="N39" s="11" t="n">
        <f si="5" t="shared"/>
        <v>26135.0</v>
      </c>
      <c r="O39" s="5" t="n">
        <v>344456.0</v>
      </c>
      <c r="P39" s="5" t="n">
        <v>239155.0</v>
      </c>
      <c r="Q39" s="11" t="n">
        <f si="2" t="shared"/>
        <v>25671.0</v>
      </c>
      <c r="R39" s="6" t="n">
        <f si="0" t="shared"/>
        <v>9.316154415488294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414.0</v>
      </c>
      <c r="E40" s="5" t="n">
        <v>848.0</v>
      </c>
      <c r="F40" s="5" t="n">
        <v>875.0</v>
      </c>
      <c r="G40" s="5" t="n">
        <v>725.0</v>
      </c>
      <c r="H40" s="5" t="n">
        <v>1329.0</v>
      </c>
      <c r="I40" s="5" t="n">
        <v>1062.0</v>
      </c>
      <c r="J40" s="5" t="n">
        <v>559.0</v>
      </c>
      <c r="K40" s="5" t="n">
        <v>181.0</v>
      </c>
      <c r="L40" s="5" t="n">
        <v>84.0</v>
      </c>
      <c r="M40" s="5" t="n">
        <v>72.0</v>
      </c>
      <c r="N40" s="11" t="n">
        <f si="5" t="shared"/>
        <v>6149.0</v>
      </c>
      <c r="O40" s="5" t="n">
        <v>67014.0</v>
      </c>
      <c r="P40" s="5" t="n">
        <v>52748.0</v>
      </c>
      <c r="Q40" s="11" t="n">
        <f si="2" t="shared"/>
        <v>6077.0</v>
      </c>
      <c r="R40" s="6" t="n">
        <f si="0" t="shared"/>
        <v>8.679940760243541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46.0</v>
      </c>
      <c r="E41" s="5" t="n">
        <v>138.0</v>
      </c>
      <c r="F41" s="5" t="n">
        <v>126.0</v>
      </c>
      <c r="G41" s="5" t="n">
        <v>114.0</v>
      </c>
      <c r="H41" s="5" t="n">
        <v>142.0</v>
      </c>
      <c r="I41" s="5" t="n">
        <v>163.0</v>
      </c>
      <c r="J41" s="5" t="n">
        <v>117.0</v>
      </c>
      <c r="K41" s="5" t="n">
        <v>57.0</v>
      </c>
      <c r="L41" s="5" t="n">
        <v>43.0</v>
      </c>
      <c r="M41" s="5" t="n">
        <v>35.0</v>
      </c>
      <c r="N41" s="11" t="n">
        <f si="5" t="shared"/>
        <v>981.0</v>
      </c>
      <c r="O41" s="5" t="n">
        <v>21257.0</v>
      </c>
      <c r="P41" s="5" t="n">
        <v>12226.0</v>
      </c>
      <c r="Q41" s="11" t="n">
        <f si="2" t="shared"/>
        <v>946.0</v>
      </c>
      <c r="R41" s="6" t="n">
        <f si="0" t="shared"/>
        <v>12.923890063424947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9.0</v>
      </c>
      <c r="E42" s="5" t="n">
        <f ref="E42:M42" si="9" t="shared">E43-E40-E41</f>
        <v>29.0</v>
      </c>
      <c r="F42" s="5" t="n">
        <f si="9" t="shared"/>
        <v>7.0</v>
      </c>
      <c r="G42" s="5" t="n">
        <f si="9" t="shared"/>
        <v>15.0</v>
      </c>
      <c r="H42" s="5" t="n">
        <f si="9" t="shared"/>
        <v>36.0</v>
      </c>
      <c r="I42" s="5" t="n">
        <f si="9" t="shared"/>
        <v>24.0</v>
      </c>
      <c r="J42" s="5" t="n">
        <f si="9" t="shared"/>
        <v>19.0</v>
      </c>
      <c r="K42" s="5" t="n">
        <f si="9" t="shared"/>
        <v>3.0</v>
      </c>
      <c r="L42" s="5" t="n">
        <f si="9" t="shared"/>
        <v>2.0</v>
      </c>
      <c r="M42" s="5" t="n">
        <f si="9" t="shared"/>
        <v>5.0</v>
      </c>
      <c r="N42" s="11" t="n">
        <f si="5" t="shared"/>
        <v>149.0</v>
      </c>
      <c r="O42" s="5" t="n">
        <f>O43-O40-O41</f>
        <v>2290.0</v>
      </c>
      <c r="P42" s="5" t="n">
        <f>P43-P40-P41</f>
        <v>1347.0</v>
      </c>
      <c r="Q42" s="11" t="n">
        <f si="2" t="shared"/>
        <v>144.0</v>
      </c>
      <c r="R42" s="6" t="n">
        <f si="0" t="shared"/>
        <v>9.354166666666666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469.0</v>
      </c>
      <c r="E43" s="5" t="n">
        <v>1015.0</v>
      </c>
      <c r="F43" s="5" t="n">
        <v>1008.0</v>
      </c>
      <c r="G43" s="5" t="n">
        <v>854.0</v>
      </c>
      <c r="H43" s="5" t="n">
        <v>1507.0</v>
      </c>
      <c r="I43" s="5" t="n">
        <v>1249.0</v>
      </c>
      <c r="J43" s="5" t="n">
        <v>695.0</v>
      </c>
      <c r="K43" s="5" t="n">
        <v>241.0</v>
      </c>
      <c r="L43" s="5" t="n">
        <v>129.0</v>
      </c>
      <c r="M43" s="5" t="n">
        <v>112.0</v>
      </c>
      <c r="N43" s="11" t="n">
        <f si="5" t="shared"/>
        <v>7279.0</v>
      </c>
      <c r="O43" s="5" t="n">
        <v>90561.0</v>
      </c>
      <c r="P43" s="5" t="n">
        <v>66321.0</v>
      </c>
      <c r="Q43" s="11" t="n">
        <f si="2" t="shared"/>
        <v>7167.0</v>
      </c>
      <c r="R43" s="6" t="n">
        <f si="0" t="shared"/>
        <v>9.25366262034324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19.0</v>
      </c>
      <c r="E44" s="8" t="n">
        <v>40.0</v>
      </c>
      <c r="F44" s="8" t="n">
        <v>37.0</v>
      </c>
      <c r="G44" s="8" t="n">
        <v>75.0</v>
      </c>
      <c r="H44" s="8" t="n">
        <v>71.0</v>
      </c>
      <c r="I44" s="8" t="n">
        <v>73.0</v>
      </c>
      <c r="J44" s="8" t="n">
        <v>34.0</v>
      </c>
      <c r="K44" s="8" t="n">
        <v>27.0</v>
      </c>
      <c r="L44" s="8" t="n">
        <v>12.0</v>
      </c>
      <c r="M44" s="8" t="n">
        <v>32.0</v>
      </c>
      <c r="N44" s="11" t="n">
        <f si="5" t="shared"/>
        <v>420.0</v>
      </c>
      <c r="O44" s="8" t="n">
        <v>17837.0</v>
      </c>
      <c r="P44" s="8" t="n">
        <v>4438.0</v>
      </c>
      <c r="Q44" s="11" t="n">
        <f si="2" t="shared"/>
        <v>388.0</v>
      </c>
      <c r="R44" s="6" t="n">
        <f si="0" t="shared"/>
        <v>11.438144329896907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10.0</v>
      </c>
      <c r="E45" s="8" t="n">
        <f ref="E45:M45" si="10" t="shared">E46-E44</f>
        <v>35.0</v>
      </c>
      <c r="F45" s="8" t="n">
        <f si="10" t="shared"/>
        <v>49.0</v>
      </c>
      <c r="G45" s="8" t="n">
        <f si="10" t="shared"/>
        <v>43.0</v>
      </c>
      <c r="H45" s="8" t="n">
        <f si="10" t="shared"/>
        <v>96.0</v>
      </c>
      <c r="I45" s="8" t="n">
        <f si="10" t="shared"/>
        <v>67.0</v>
      </c>
      <c r="J45" s="8" t="n">
        <f si="10" t="shared"/>
        <v>26.0</v>
      </c>
      <c r="K45" s="8" t="n">
        <f si="10" t="shared"/>
        <v>16.0</v>
      </c>
      <c r="L45" s="8" t="n">
        <f si="10" t="shared"/>
        <v>12.0</v>
      </c>
      <c r="M45" s="8" t="n">
        <f si="10" t="shared"/>
        <v>49.0</v>
      </c>
      <c r="N45" s="11" t="n">
        <f si="5" t="shared"/>
        <v>403.0</v>
      </c>
      <c r="O45" s="8" t="n">
        <f>O46-O44</f>
        <v>22561.0</v>
      </c>
      <c r="P45" s="8" t="n">
        <f>P46-P44</f>
        <v>3776.0</v>
      </c>
      <c r="Q45" s="11" t="n">
        <f si="2" t="shared"/>
        <v>354.0</v>
      </c>
      <c r="R45" s="6" t="n">
        <f si="0" t="shared"/>
        <v>10.666666666666666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29.0</v>
      </c>
      <c r="E46" s="8" t="n">
        <v>75.0</v>
      </c>
      <c r="F46" s="8" t="n">
        <v>86.0</v>
      </c>
      <c r="G46" s="8" t="n">
        <v>118.0</v>
      </c>
      <c r="H46" s="8" t="n">
        <v>167.0</v>
      </c>
      <c r="I46" s="8" t="n">
        <v>140.0</v>
      </c>
      <c r="J46" s="8" t="n">
        <v>60.0</v>
      </c>
      <c r="K46" s="8" t="n">
        <v>43.0</v>
      </c>
      <c r="L46" s="8" t="n">
        <v>24.0</v>
      </c>
      <c r="M46" s="8" t="n">
        <v>81.0</v>
      </c>
      <c r="N46" s="11" t="n">
        <f si="5" t="shared"/>
        <v>823.0</v>
      </c>
      <c r="O46" s="8" t="n">
        <v>40398.0</v>
      </c>
      <c r="P46" s="8" t="n">
        <v>8214.0</v>
      </c>
      <c r="Q46" s="11" t="n">
        <f si="2" t="shared"/>
        <v>742.0</v>
      </c>
      <c r="R46" s="6" t="n">
        <f si="0" t="shared"/>
        <v>11.070080862533693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5.0</v>
      </c>
      <c r="E47" s="5" t="n">
        <v>4.0</v>
      </c>
      <c r="F47" s="5" t="n">
        <v>6.0</v>
      </c>
      <c r="G47" s="5" t="n">
        <v>7.0</v>
      </c>
      <c r="H47" s="5" t="n">
        <v>11.0</v>
      </c>
      <c r="I47" s="5" t="n">
        <v>5.0</v>
      </c>
      <c r="J47" s="5" t="n">
        <v>2.0</v>
      </c>
      <c r="K47" s="5" t="n">
        <v>3.0</v>
      </c>
      <c r="L47" s="5" t="n">
        <v>0.0</v>
      </c>
      <c r="M47" s="5" t="n">
        <v>125.0</v>
      </c>
      <c r="N47" s="11" t="n">
        <f si="5" t="shared"/>
        <v>168.0</v>
      </c>
      <c r="O47" s="5" t="n">
        <v>67100.0</v>
      </c>
      <c r="P47" s="5" t="n">
        <v>382.0</v>
      </c>
      <c r="Q47" s="11" t="n">
        <f si="2" t="shared"/>
        <v>43.0</v>
      </c>
      <c r="R47" s="6" t="n">
        <f si="0" t="shared"/>
        <v>8.883720930232558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31723.0</v>
      </c>
      <c r="E48" s="5" t="n">
        <f ref="E48:M48" si="11" t="shared">E47+E46+E43+E39+E25+E18</f>
        <v>106330.0</v>
      </c>
      <c r="F48" s="5" t="n">
        <f si="11" t="shared"/>
        <v>160901.0</v>
      </c>
      <c r="G48" s="5" t="n">
        <f si="11" t="shared"/>
        <v>88544.0</v>
      </c>
      <c r="H48" s="5" t="n">
        <f si="11" t="shared"/>
        <v>289021.0</v>
      </c>
      <c r="I48" s="5" t="n">
        <f si="11" t="shared"/>
        <v>72056.0</v>
      </c>
      <c r="J48" s="5" t="n">
        <f si="11" t="shared"/>
        <v>22167.0</v>
      </c>
      <c r="K48" s="5" t="n">
        <f si="11" t="shared"/>
        <v>9360.0</v>
      </c>
      <c r="L48" s="5" t="n">
        <f si="11" t="shared"/>
        <v>7009.0</v>
      </c>
      <c r="M48" s="5" t="n">
        <f si="11" t="shared"/>
        <v>47695.0</v>
      </c>
      <c r="N48" s="11" t="n">
        <f si="5" t="shared"/>
        <v>834806.0</v>
      </c>
      <c r="O48" s="5" t="n">
        <f>O47+O46+O43+O39+O25+O18</f>
        <v>2.3266013E7</v>
      </c>
      <c r="P48" s="5" t="n">
        <f>P47+P46+P43+P39+P25+P18</f>
        <v>5137746.0</v>
      </c>
      <c r="Q48" s="11" t="n">
        <f si="2" t="shared"/>
        <v>787111.0</v>
      </c>
      <c r="R48" s="6" t="n">
        <f si="0" t="shared"/>
        <v>6.527346206570611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3.8000445612513567</v>
      </c>
      <c r="E49" s="6" t="n">
        <f ref="E49" si="13" t="shared">E48/$N$48*100</f>
        <v>12.737091012762248</v>
      </c>
      <c r="F49" s="6" t="n">
        <f ref="F49" si="14" t="shared">F48/$N$48*100</f>
        <v>19.274058883141713</v>
      </c>
      <c r="G49" s="6" t="n">
        <f ref="G49" si="15" t="shared">G48/$N$48*100</f>
        <v>10.60653612935221</v>
      </c>
      <c r="H49" s="6" t="n">
        <f ref="H49" si="16" t="shared">H48/$N$48*100</f>
        <v>34.62133717294797</v>
      </c>
      <c r="I49" s="6" t="n">
        <f ref="I49" si="17" t="shared">I48/$N$48*100</f>
        <v>8.631466472449887</v>
      </c>
      <c r="J49" s="6" t="n">
        <f ref="J49" si="18" t="shared">J48/$N$48*100</f>
        <v>2.6553474699511024</v>
      </c>
      <c r="K49" s="6" t="n">
        <f ref="K49" si="19" t="shared">K48/$N$48*100</f>
        <v>1.121218582520969</v>
      </c>
      <c r="L49" s="6" t="n">
        <f ref="L49" si="20" t="shared">L48/$N$48*100</f>
        <v>0.8395962654796444</v>
      </c>
      <c r="M49" s="6" t="n">
        <f ref="M49" si="21" t="shared">M48/$N$48*100</f>
        <v>5.713303450142907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