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<sst xmlns="http://schemas.openxmlformats.org/spreadsheetml/2006/main" count="118" uniqueCount="73">
  <si>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</si>
  <si>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</si>
  <si>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</si>
  <si>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</si>
  <si>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</si>
  <si>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</si>
  <si>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</si>
  <si>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</si>
  <si>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</si>
  <si>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</si>
  <si>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</si>
  <si>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</si>
  <si>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</si>
  <si>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</si>
  <si>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</si>
  <si>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</si>
  <si>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</si>
  <si>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</si>
  <si>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</si>
  <si>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</si>
  <si>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</si>
  <si>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</si>
  <si>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</si>
  <si>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</si>
  <si>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</si>
  <si>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</si>
  <si>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</si>
  <si>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</si>
  <si>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</si>
  <si>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</si>
  <si>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</si>
  <si>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</si>
  <si>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</si>
  <si>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</si>
  <si>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</si>
  <si>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</si>
  <si>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</si>
  <si>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</si>
  <si>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</si>
  <si>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</si>
  <si>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</si>
  <si>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</si>
  <si>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</si>
  <si>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</si>
  <si>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</si>
  <si>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</si>
  <si>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</si>
  <si>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</si>
  <si>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</si>
  <si>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</si>
  <si>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</si>
  <si>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</si>
  <si>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</si>
  <si>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</si>
  <si>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</si>
  <si>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</si>
  <si>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</si>
  <si>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</si>
  <si>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</si>
  <si>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</si>
  <si>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</si>
  <si>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</si>
  <si>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</si>
  <si>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</si>
  <si>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</si>
  <si>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</si>
  <si>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</si>
  <si>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</si>
  <si>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</si>
  <si>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</si>
  <si>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</si>
  <si>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104年4月來臺旅客人次～按停留夜數分
Table 1-8  Visitor Arrivals  by Length of Stay,
April,2015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</si>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</sst>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6010.0</v>
      </c>
      <c r="E3" s="4" t="n">
        <v>15663.0</v>
      </c>
      <c r="F3" s="4" t="n">
        <v>46779.0</v>
      </c>
      <c r="G3" s="4" t="n">
        <v>40714.0</v>
      </c>
      <c r="H3" s="4" t="n">
        <v>28199.0</v>
      </c>
      <c r="I3" s="4" t="n">
        <v>4446.0</v>
      </c>
      <c r="J3" s="4" t="n">
        <v>879.0</v>
      </c>
      <c r="K3" s="4" t="n">
        <v>245.0</v>
      </c>
      <c r="L3" s="4" t="n">
        <v>104.0</v>
      </c>
      <c r="M3" s="4" t="n">
        <v>3285.0</v>
      </c>
      <c r="N3" s="11" t="n">
        <f>SUM(D3:M3)</f>
        <v>146324.0</v>
      </c>
      <c r="O3" s="4" t="n">
        <v>692646.0</v>
      </c>
      <c r="P3" s="4" t="n">
        <v>581731.0</v>
      </c>
      <c r="Q3" s="11" t="n">
        <f>SUM(D3:L3)</f>
        <v>143039.0</v>
      </c>
      <c r="R3" s="6" t="n">
        <f ref="R3:R48" si="0" t="shared">IF(P3&lt;&gt;0,P3/SUM(D3:L3),0)</f>
        <v>4.066939785652864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12471.0</v>
      </c>
      <c r="E4" s="5" t="n">
        <v>8575.0</v>
      </c>
      <c r="F4" s="5" t="n">
        <v>10273.0</v>
      </c>
      <c r="G4" s="5" t="n">
        <v>15455.0</v>
      </c>
      <c r="H4" s="5" t="n">
        <v>231035.0</v>
      </c>
      <c r="I4" s="5" t="n">
        <v>28598.0</v>
      </c>
      <c r="J4" s="5" t="n">
        <v>1985.0</v>
      </c>
      <c r="K4" s="5" t="n">
        <v>1400.0</v>
      </c>
      <c r="L4" s="5" t="n">
        <v>1484.0</v>
      </c>
      <c r="M4" s="5" t="n">
        <v>19481.0</v>
      </c>
      <c r="N4" s="11" t="n">
        <f ref="N4:N14" si="1" t="shared">SUM(D4:M4)</f>
        <v>330757.0</v>
      </c>
      <c r="O4" s="5" t="n">
        <v>2914496.0</v>
      </c>
      <c r="P4" s="5" t="n">
        <v>2168329.0</v>
      </c>
      <c r="Q4" s="11" t="n">
        <f ref="Q4:Q48" si="2" t="shared">SUM(D4:L4)</f>
        <v>311276.0</v>
      </c>
      <c r="R4" s="6" t="n">
        <f si="0" t="shared"/>
        <v>6.965936981970984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5697.0</v>
      </c>
      <c r="E5" s="5" t="n">
        <v>33917.0</v>
      </c>
      <c r="F5" s="5" t="n">
        <v>33132.0</v>
      </c>
      <c r="G5" s="5" t="n">
        <v>12498.0</v>
      </c>
      <c r="H5" s="5" t="n">
        <v>7095.0</v>
      </c>
      <c r="I5" s="5" t="n">
        <v>4306.0</v>
      </c>
      <c r="J5" s="5" t="n">
        <v>2407.0</v>
      </c>
      <c r="K5" s="5" t="n">
        <v>2384.0</v>
      </c>
      <c r="L5" s="5" t="n">
        <v>800.0</v>
      </c>
      <c r="M5" s="5" t="n">
        <v>814.0</v>
      </c>
      <c r="N5" s="11" t="n">
        <f si="1" t="shared"/>
        <v>103050.0</v>
      </c>
      <c r="O5" s="5" t="n">
        <v>697523.0</v>
      </c>
      <c r="P5" s="5" t="n">
        <v>522170.0</v>
      </c>
      <c r="Q5" s="11" t="n">
        <f si="2" t="shared"/>
        <v>102236.0</v>
      </c>
      <c r="R5" s="6" t="n">
        <f si="0" t="shared"/>
        <v>5.107496380922571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2732.0</v>
      </c>
      <c r="E6" s="5" t="n">
        <v>7497.0</v>
      </c>
      <c r="F6" s="5" t="n">
        <v>25815.0</v>
      </c>
      <c r="G6" s="5" t="n">
        <v>5735.0</v>
      </c>
      <c r="H6" s="5" t="n">
        <v>2452.0</v>
      </c>
      <c r="I6" s="5" t="n">
        <v>907.0</v>
      </c>
      <c r="J6" s="5" t="n">
        <v>405.0</v>
      </c>
      <c r="K6" s="5" t="n">
        <v>438.0</v>
      </c>
      <c r="L6" s="5" t="n">
        <v>259.0</v>
      </c>
      <c r="M6" s="5" t="n">
        <v>319.0</v>
      </c>
      <c r="N6" s="11" t="n">
        <f si="1" t="shared"/>
        <v>46559.0</v>
      </c>
      <c r="O6" s="5" t="n">
        <v>257485.0</v>
      </c>
      <c r="P6" s="5" t="n">
        <v>188965.0</v>
      </c>
      <c r="Q6" s="11" t="n">
        <f si="2" t="shared"/>
        <v>46240.0</v>
      </c>
      <c r="R6" s="6" t="n">
        <f si="0" t="shared"/>
        <v>4.086613321799308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300.0</v>
      </c>
      <c r="E7" s="5" t="n">
        <v>276.0</v>
      </c>
      <c r="F7" s="5" t="n">
        <v>364.0</v>
      </c>
      <c r="G7" s="5" t="n">
        <v>303.0</v>
      </c>
      <c r="H7" s="5" t="n">
        <v>424.0</v>
      </c>
      <c r="I7" s="5" t="n">
        <v>197.0</v>
      </c>
      <c r="J7" s="5" t="n">
        <v>200.0</v>
      </c>
      <c r="K7" s="5" t="n">
        <v>194.0</v>
      </c>
      <c r="L7" s="5" t="n">
        <v>37.0</v>
      </c>
      <c r="M7" s="5" t="n">
        <v>162.0</v>
      </c>
      <c r="N7" s="11" t="n">
        <f si="1" t="shared"/>
        <v>2457.0</v>
      </c>
      <c r="O7" s="5" t="n">
        <v>74352.0</v>
      </c>
      <c r="P7" s="5" t="n">
        <v>24524.0</v>
      </c>
      <c r="Q7" s="11" t="n">
        <f si="2" t="shared"/>
        <v>2295.0</v>
      </c>
      <c r="R7" s="6" t="n">
        <f si="0" t="shared"/>
        <v>10.685838779956427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165.0</v>
      </c>
      <c r="E8" s="5" t="n">
        <v>339.0</v>
      </c>
      <c r="F8" s="5" t="n">
        <v>345.0</v>
      </c>
      <c r="G8" s="5" t="n">
        <v>252.0</v>
      </c>
      <c r="H8" s="5" t="n">
        <v>410.0</v>
      </c>
      <c r="I8" s="5" t="n">
        <v>347.0</v>
      </c>
      <c r="J8" s="5" t="n">
        <v>68.0</v>
      </c>
      <c r="K8" s="5" t="n">
        <v>47.0</v>
      </c>
      <c r="L8" s="5" t="n">
        <v>14.0</v>
      </c>
      <c r="M8" s="5" t="n">
        <v>54.0</v>
      </c>
      <c r="N8" s="11" t="n">
        <f si="1" t="shared"/>
        <v>2041.0</v>
      </c>
      <c r="O8" s="5" t="n">
        <v>30680.0</v>
      </c>
      <c r="P8" s="5" t="n">
        <v>13544.0</v>
      </c>
      <c r="Q8" s="11" t="n">
        <f si="2" t="shared"/>
        <v>1987.0</v>
      </c>
      <c r="R8" s="6" t="n">
        <f si="0" t="shared"/>
        <v>6.816305988928033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889.0</v>
      </c>
      <c r="E9" s="5" t="n">
        <v>1021.0</v>
      </c>
      <c r="F9" s="5" t="n">
        <v>2586.0</v>
      </c>
      <c r="G9" s="5" t="n">
        <v>3195.0</v>
      </c>
      <c r="H9" s="5" t="n">
        <v>16179.0</v>
      </c>
      <c r="I9" s="5" t="n">
        <v>7496.0</v>
      </c>
      <c r="J9" s="5" t="n">
        <v>1078.0</v>
      </c>
      <c r="K9" s="5" t="n">
        <v>816.0</v>
      </c>
      <c r="L9" s="5" t="n">
        <v>130.0</v>
      </c>
      <c r="M9" s="5" t="n">
        <v>320.0</v>
      </c>
      <c r="N9" s="11" t="n">
        <f si="1" t="shared"/>
        <v>33710.0</v>
      </c>
      <c r="O9" s="5" t="n">
        <v>370823.0</v>
      </c>
      <c r="P9" s="5" t="n">
        <v>263674.0</v>
      </c>
      <c r="Q9" s="11" t="n">
        <f si="2" t="shared"/>
        <v>33390.0</v>
      </c>
      <c r="R9" s="6" t="n">
        <f si="0" t="shared"/>
        <v>7.896795447738844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986.0</v>
      </c>
      <c r="E10" s="5" t="n">
        <v>2700.0</v>
      </c>
      <c r="F10" s="5" t="n">
        <v>4079.0</v>
      </c>
      <c r="G10" s="5" t="n">
        <v>4537.0</v>
      </c>
      <c r="H10" s="5" t="n">
        <v>11400.0</v>
      </c>
      <c r="I10" s="5" t="n">
        <v>6404.0</v>
      </c>
      <c r="J10" s="5" t="n">
        <v>891.0</v>
      </c>
      <c r="K10" s="5" t="n">
        <v>297.0</v>
      </c>
      <c r="L10" s="5" t="n">
        <v>39.0</v>
      </c>
      <c r="M10" s="5" t="n">
        <v>64.0</v>
      </c>
      <c r="N10" s="11" t="n">
        <f si="1" t="shared"/>
        <v>31397.0</v>
      </c>
      <c r="O10" s="5" t="n">
        <v>219683.0</v>
      </c>
      <c r="P10" s="5" t="n">
        <v>203121.0</v>
      </c>
      <c r="Q10" s="11" t="n">
        <f si="2" t="shared"/>
        <v>31333.0</v>
      </c>
      <c r="R10" s="6" t="n">
        <f si="0" t="shared"/>
        <v>6.482654070787987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311.0</v>
      </c>
      <c r="E11" s="5" t="n">
        <v>470.0</v>
      </c>
      <c r="F11" s="5" t="n">
        <v>507.0</v>
      </c>
      <c r="G11" s="5" t="n">
        <v>708.0</v>
      </c>
      <c r="H11" s="5" t="n">
        <v>1647.0</v>
      </c>
      <c r="I11" s="5" t="n">
        <v>850.0</v>
      </c>
      <c r="J11" s="5" t="n">
        <v>507.0</v>
      </c>
      <c r="K11" s="5" t="n">
        <v>298.0</v>
      </c>
      <c r="L11" s="5" t="n">
        <v>193.0</v>
      </c>
      <c r="M11" s="5" t="n">
        <v>6633.0</v>
      </c>
      <c r="N11" s="11" t="n">
        <f si="1" t="shared"/>
        <v>12124.0</v>
      </c>
      <c r="O11" s="5" t="n">
        <v>6140380.0</v>
      </c>
      <c r="P11" s="5" t="n">
        <v>64174.0</v>
      </c>
      <c r="Q11" s="11" t="n">
        <f si="2" t="shared"/>
        <v>5491.0</v>
      </c>
      <c r="R11" s="6" t="n">
        <f si="0" t="shared"/>
        <v>11.687124385357858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691.0</v>
      </c>
      <c r="E12" s="5" t="n">
        <v>569.0</v>
      </c>
      <c r="F12" s="5" t="n">
        <v>1104.0</v>
      </c>
      <c r="G12" s="5" t="n">
        <v>1347.0</v>
      </c>
      <c r="H12" s="5" t="n">
        <v>1384.0</v>
      </c>
      <c r="I12" s="5" t="n">
        <v>698.0</v>
      </c>
      <c r="J12" s="5" t="n">
        <v>419.0</v>
      </c>
      <c r="K12" s="5" t="n">
        <v>235.0</v>
      </c>
      <c r="L12" s="5" t="n">
        <v>188.0</v>
      </c>
      <c r="M12" s="5" t="n">
        <v>4555.0</v>
      </c>
      <c r="N12" s="11" t="n">
        <f si="1" t="shared"/>
        <v>11190.0</v>
      </c>
      <c r="O12" s="5" t="n">
        <v>2861999.0</v>
      </c>
      <c r="P12" s="5" t="n">
        <v>60195.0</v>
      </c>
      <c r="Q12" s="11" t="n">
        <f si="2" t="shared"/>
        <v>6635.0</v>
      </c>
      <c r="R12" s="6" t="n">
        <f si="0" t="shared"/>
        <v>9.072343632253203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417.0</v>
      </c>
      <c r="E13" s="5" t="n">
        <v>681.0</v>
      </c>
      <c r="F13" s="5" t="n">
        <v>1577.0</v>
      </c>
      <c r="G13" s="5" t="n">
        <v>2582.0</v>
      </c>
      <c r="H13" s="5" t="n">
        <v>2300.0</v>
      </c>
      <c r="I13" s="5" t="n">
        <v>945.0</v>
      </c>
      <c r="J13" s="5" t="n">
        <v>301.0</v>
      </c>
      <c r="K13" s="5" t="n">
        <v>272.0</v>
      </c>
      <c r="L13" s="5" t="n">
        <v>128.0</v>
      </c>
      <c r="M13" s="5" t="n">
        <v>3966.0</v>
      </c>
      <c r="N13" s="11" t="n">
        <f si="1" t="shared"/>
        <v>13169.0</v>
      </c>
      <c r="O13" s="5" t="n">
        <v>2438413.0</v>
      </c>
      <c r="P13" s="5" t="n">
        <v>68630.0</v>
      </c>
      <c r="Q13" s="11" t="n">
        <f si="2" t="shared"/>
        <v>9203.0</v>
      </c>
      <c r="R13" s="6" t="n">
        <f si="0" t="shared"/>
        <v>7.457350863848745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134.0</v>
      </c>
      <c r="E14" s="5" t="n">
        <v>192.0</v>
      </c>
      <c r="F14" s="5" t="n">
        <v>322.0</v>
      </c>
      <c r="G14" s="5" t="n">
        <v>525.0</v>
      </c>
      <c r="H14" s="5" t="n">
        <v>725.0</v>
      </c>
      <c r="I14" s="5" t="n">
        <v>467.0</v>
      </c>
      <c r="J14" s="5" t="n">
        <v>438.0</v>
      </c>
      <c r="K14" s="5" t="n">
        <v>506.0</v>
      </c>
      <c r="L14" s="5" t="n">
        <v>424.0</v>
      </c>
      <c r="M14" s="5" t="n">
        <v>4531.0</v>
      </c>
      <c r="N14" s="11" t="n">
        <f si="1" t="shared"/>
        <v>8264.0</v>
      </c>
      <c r="O14" s="5" t="n">
        <v>3267132.0</v>
      </c>
      <c r="P14" s="5" t="n">
        <v>80432.0</v>
      </c>
      <c r="Q14" s="11" t="n">
        <f si="2" t="shared"/>
        <v>3733.0</v>
      </c>
      <c r="R14" s="6" t="n">
        <f si="0" t="shared"/>
        <v>21.546209482989553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68.0</v>
      </c>
      <c r="E15" s="5" t="n">
        <f ref="E15:M15" si="3" t="shared">E16-E9-E10-E11-E12-E13-E14</f>
        <v>71.0</v>
      </c>
      <c r="F15" s="5" t="n">
        <f si="3" t="shared"/>
        <v>90.0</v>
      </c>
      <c r="G15" s="5" t="n">
        <f si="3" t="shared"/>
        <v>81.0</v>
      </c>
      <c r="H15" s="5" t="n">
        <f si="3" t="shared"/>
        <v>231.0</v>
      </c>
      <c r="I15" s="5" t="n">
        <f si="3" t="shared"/>
        <v>405.0</v>
      </c>
      <c r="J15" s="5" t="n">
        <f si="3" t="shared"/>
        <v>152.0</v>
      </c>
      <c r="K15" s="5" t="n">
        <f si="3" t="shared"/>
        <v>26.0</v>
      </c>
      <c r="L15" s="5" t="n">
        <f si="3" t="shared"/>
        <v>26.0</v>
      </c>
      <c r="M15" s="5" t="n">
        <f si="3" t="shared"/>
        <v>65.0</v>
      </c>
      <c r="N15" s="5" t="n">
        <f ref="N15" si="4" t="shared">N16-N9-N10-N11-N12-N13-N14</f>
        <v>1215.0</v>
      </c>
      <c r="O15" s="5" t="n">
        <f>O16-O9-O10-O11-O12-O13-O14</f>
        <v>39052.0</v>
      </c>
      <c r="P15" s="5" t="n">
        <f>P16-P9-P10-P11-P12-P13-P14</f>
        <v>13099.0</v>
      </c>
      <c r="Q15" s="11" t="n">
        <f si="2" t="shared"/>
        <v>1150.0</v>
      </c>
      <c r="R15" s="6" t="n">
        <f si="0" t="shared"/>
        <v>11.390434782608695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3496.0</v>
      </c>
      <c r="E16" s="5" t="n">
        <v>5704.0</v>
      </c>
      <c r="F16" s="5" t="n">
        <v>10265.0</v>
      </c>
      <c r="G16" s="5" t="n">
        <v>12975.0</v>
      </c>
      <c r="H16" s="5" t="n">
        <v>33866.0</v>
      </c>
      <c r="I16" s="5" t="n">
        <v>17265.0</v>
      </c>
      <c r="J16" s="5" t="n">
        <v>3786.0</v>
      </c>
      <c r="K16" s="5" t="n">
        <v>2450.0</v>
      </c>
      <c r="L16" s="5" t="n">
        <v>1128.0</v>
      </c>
      <c r="M16" s="5" t="n">
        <v>20134.0</v>
      </c>
      <c r="N16" s="11" t="n">
        <f ref="N16:N48" si="5" t="shared">SUM(D16:M16)</f>
        <v>111069.0</v>
      </c>
      <c r="O16" s="5" t="n">
        <v>1.5337482E7</v>
      </c>
      <c r="P16" s="5" t="n">
        <v>753325.0</v>
      </c>
      <c r="Q16" s="11" t="n">
        <f si="2" t="shared"/>
        <v>90935.0</v>
      </c>
      <c r="R16" s="6" t="n">
        <f si="0" t="shared"/>
        <v>8.284213999010282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26.0</v>
      </c>
      <c r="E17" s="5" t="n">
        <f ref="E17:M17" si="6" t="shared">E18-E16-E3-E4-E5-E6-E7-E8</f>
        <v>47.0</v>
      </c>
      <c r="F17" s="5" t="n">
        <f si="6" t="shared"/>
        <v>69.0</v>
      </c>
      <c r="G17" s="5" t="n">
        <f si="6" t="shared"/>
        <v>77.0</v>
      </c>
      <c r="H17" s="5" t="n">
        <f si="6" t="shared"/>
        <v>145.0</v>
      </c>
      <c r="I17" s="5" t="n">
        <f si="6" t="shared"/>
        <v>96.0</v>
      </c>
      <c r="J17" s="5" t="n">
        <f si="6" t="shared"/>
        <v>65.0</v>
      </c>
      <c r="K17" s="5" t="n">
        <f si="6" t="shared"/>
        <v>97.0</v>
      </c>
      <c r="L17" s="5" t="n">
        <f si="6" t="shared"/>
        <v>13.0</v>
      </c>
      <c r="M17" s="5" t="n">
        <f si="6" t="shared"/>
        <v>97.0</v>
      </c>
      <c r="N17" s="11" t="n">
        <f si="5" t="shared"/>
        <v>732.0</v>
      </c>
      <c r="O17" s="5" t="n">
        <f>O18-O16-O3-O4-O5-O6-O7-O8</f>
        <v>118704.0</v>
      </c>
      <c r="P17" s="5" t="n">
        <f>P18-P16-P3-P4-P5-P6-P7-P8</f>
        <v>10072.0</v>
      </c>
      <c r="Q17" s="11" t="n">
        <f si="2" t="shared"/>
        <v>635.0</v>
      </c>
      <c r="R17" s="6" t="n">
        <f si="0" t="shared"/>
        <v>15.861417322834646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30897.0</v>
      </c>
      <c r="E18" s="5" t="n">
        <v>72018.0</v>
      </c>
      <c r="F18" s="5" t="n">
        <v>127042.0</v>
      </c>
      <c r="G18" s="5" t="n">
        <v>88009.0</v>
      </c>
      <c r="H18" s="5" t="n">
        <v>303626.0</v>
      </c>
      <c r="I18" s="5" t="n">
        <v>56162.0</v>
      </c>
      <c r="J18" s="5" t="n">
        <v>9795.0</v>
      </c>
      <c r="K18" s="5" t="n">
        <v>7255.0</v>
      </c>
      <c r="L18" s="5" t="n">
        <v>3839.0</v>
      </c>
      <c r="M18" s="5" t="n">
        <v>44346.0</v>
      </c>
      <c r="N18" s="11" t="n">
        <f si="5" t="shared"/>
        <v>742989.0</v>
      </c>
      <c r="O18" s="5" t="n">
        <v>2.0123368E7</v>
      </c>
      <c r="P18" s="5" t="n">
        <v>4262660.0</v>
      </c>
      <c r="Q18" s="11" t="n">
        <f si="2" t="shared"/>
        <v>698643.0</v>
      </c>
      <c r="R18" s="6" t="n">
        <f si="0" t="shared"/>
        <v>6.101342173327436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601.0</v>
      </c>
      <c r="E19" s="5" t="n">
        <v>943.0</v>
      </c>
      <c r="F19" s="5" t="n">
        <v>1256.0</v>
      </c>
      <c r="G19" s="5" t="n">
        <v>1002.0</v>
      </c>
      <c r="H19" s="5" t="n">
        <v>1639.0</v>
      </c>
      <c r="I19" s="5" t="n">
        <v>1191.0</v>
      </c>
      <c r="J19" s="5" t="n">
        <v>593.0</v>
      </c>
      <c r="K19" s="5" t="n">
        <v>296.0</v>
      </c>
      <c r="L19" s="5" t="n">
        <v>172.0</v>
      </c>
      <c r="M19" s="5" t="n">
        <v>165.0</v>
      </c>
      <c r="N19" s="11" t="n">
        <f si="5" t="shared"/>
        <v>7858.0</v>
      </c>
      <c r="O19" s="5" t="n">
        <v>115613.0</v>
      </c>
      <c r="P19" s="5" t="n">
        <v>71820.0</v>
      </c>
      <c r="Q19" s="11" t="n">
        <f si="2" t="shared"/>
        <v>7693.0</v>
      </c>
      <c r="R19" s="6" t="n">
        <f si="0" t="shared"/>
        <v>9.335759781619654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3684.0</v>
      </c>
      <c r="E20" s="5" t="n">
        <v>4263.0</v>
      </c>
      <c r="F20" s="5" t="n">
        <v>4425.0</v>
      </c>
      <c r="G20" s="5" t="n">
        <v>3964.0</v>
      </c>
      <c r="H20" s="5" t="n">
        <v>8609.0</v>
      </c>
      <c r="I20" s="5" t="n">
        <v>9128.0</v>
      </c>
      <c r="J20" s="5" t="n">
        <v>3233.0</v>
      </c>
      <c r="K20" s="5" t="n">
        <v>1651.0</v>
      </c>
      <c r="L20" s="5" t="n">
        <v>873.0</v>
      </c>
      <c r="M20" s="5" t="n">
        <v>787.0</v>
      </c>
      <c r="N20" s="11" t="n">
        <f si="5" t="shared"/>
        <v>40617.0</v>
      </c>
      <c r="O20" s="5" t="n">
        <v>578069.0</v>
      </c>
      <c r="P20" s="5" t="n">
        <v>397430.0</v>
      </c>
      <c r="Q20" s="11" t="n">
        <f si="2" t="shared"/>
        <v>39830.0</v>
      </c>
      <c r="R20" s="6" t="n">
        <f si="0" t="shared"/>
        <v>9.978157167963847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50.0</v>
      </c>
      <c r="E21" s="5" t="n">
        <v>34.0</v>
      </c>
      <c r="F21" s="5" t="n">
        <v>40.0</v>
      </c>
      <c r="G21" s="5" t="n">
        <v>39.0</v>
      </c>
      <c r="H21" s="5" t="n">
        <v>36.0</v>
      </c>
      <c r="I21" s="5" t="n">
        <v>47.0</v>
      </c>
      <c r="J21" s="5" t="n">
        <v>17.0</v>
      </c>
      <c r="K21" s="5" t="n">
        <v>14.0</v>
      </c>
      <c r="L21" s="5" t="n">
        <v>5.0</v>
      </c>
      <c r="M21" s="5" t="n">
        <v>9.0</v>
      </c>
      <c r="N21" s="11" t="n">
        <f si="5" t="shared"/>
        <v>291.0</v>
      </c>
      <c r="O21" s="5" t="n">
        <v>4638.0</v>
      </c>
      <c r="P21" s="5" t="n">
        <v>2422.0</v>
      </c>
      <c r="Q21" s="11" t="n">
        <f si="2" t="shared"/>
        <v>282.0</v>
      </c>
      <c r="R21" s="6" t="n">
        <f si="0" t="shared"/>
        <v>8.588652482269504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29.0</v>
      </c>
      <c r="E22" s="5" t="n">
        <v>81.0</v>
      </c>
      <c r="F22" s="5" t="n">
        <v>51.0</v>
      </c>
      <c r="G22" s="5" t="n">
        <v>35.0</v>
      </c>
      <c r="H22" s="5" t="n">
        <v>51.0</v>
      </c>
      <c r="I22" s="5" t="n">
        <v>50.0</v>
      </c>
      <c r="J22" s="5" t="n">
        <v>35.0</v>
      </c>
      <c r="K22" s="5" t="n">
        <v>18.0</v>
      </c>
      <c r="L22" s="5" t="n">
        <v>8.0</v>
      </c>
      <c r="M22" s="5" t="n">
        <v>11.0</v>
      </c>
      <c r="N22" s="11" t="n">
        <f si="5" t="shared"/>
        <v>369.0</v>
      </c>
      <c r="O22" s="5" t="n">
        <v>4849.0</v>
      </c>
      <c r="P22" s="5" t="n">
        <v>3572.0</v>
      </c>
      <c r="Q22" s="11" t="n">
        <f si="2" t="shared"/>
        <v>358.0</v>
      </c>
      <c r="R22" s="6" t="n">
        <f si="0" t="shared"/>
        <v>9.977653631284916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11.0</v>
      </c>
      <c r="E23" s="5" t="n">
        <v>21.0</v>
      </c>
      <c r="F23" s="5" t="n">
        <v>5.0</v>
      </c>
      <c r="G23" s="5" t="n">
        <v>9.0</v>
      </c>
      <c r="H23" s="5" t="n">
        <v>22.0</v>
      </c>
      <c r="I23" s="5" t="n">
        <v>9.0</v>
      </c>
      <c r="J23" s="5" t="n">
        <v>21.0</v>
      </c>
      <c r="K23" s="5" t="n">
        <v>3.0</v>
      </c>
      <c r="L23" s="5" t="n">
        <v>3.0</v>
      </c>
      <c r="M23" s="5" t="n">
        <v>3.0</v>
      </c>
      <c r="N23" s="11" t="n">
        <f si="5" t="shared"/>
        <v>107.0</v>
      </c>
      <c r="O23" s="5" t="n">
        <v>1576.0</v>
      </c>
      <c r="P23" s="5" t="n">
        <v>1105.0</v>
      </c>
      <c r="Q23" s="11" t="n">
        <f si="2" t="shared"/>
        <v>104.0</v>
      </c>
      <c r="R23" s="6" t="n">
        <f si="0" t="shared"/>
        <v>10.625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56.0</v>
      </c>
      <c r="E24" s="5" t="n">
        <f ref="E24:M24" si="7" t="shared">E25-E19-E20-E21-E22-E23</f>
        <v>66.0</v>
      </c>
      <c r="F24" s="5" t="n">
        <f si="7" t="shared"/>
        <v>67.0</v>
      </c>
      <c r="G24" s="5" t="n">
        <f si="7" t="shared"/>
        <v>82.0</v>
      </c>
      <c r="H24" s="5" t="n">
        <f si="7" t="shared"/>
        <v>135.0</v>
      </c>
      <c r="I24" s="5" t="n">
        <f si="7" t="shared"/>
        <v>81.0</v>
      </c>
      <c r="J24" s="5" t="n">
        <f si="7" t="shared"/>
        <v>53.0</v>
      </c>
      <c r="K24" s="5" t="n">
        <f si="7" t="shared"/>
        <v>66.0</v>
      </c>
      <c r="L24" s="5" t="n">
        <f si="7" t="shared"/>
        <v>26.0</v>
      </c>
      <c r="M24" s="5" t="n">
        <f si="7" t="shared"/>
        <v>54.0</v>
      </c>
      <c r="N24" s="11" t="n">
        <f si="5" t="shared"/>
        <v>686.0</v>
      </c>
      <c r="O24" s="5" t="n">
        <f>O25-O19-O20-O21-O22-O23</f>
        <v>26211.0</v>
      </c>
      <c r="P24" s="5" t="n">
        <f>P25-P19-P20-P21-P22-P23</f>
        <v>8350.0</v>
      </c>
      <c r="Q24" s="11" t="n">
        <f si="2" t="shared"/>
        <v>632.0</v>
      </c>
      <c r="R24" s="6" t="n">
        <f si="0" t="shared"/>
        <v>13.212025316455696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4431.0</v>
      </c>
      <c r="E25" s="5" t="n">
        <v>5408.0</v>
      </c>
      <c r="F25" s="5" t="n">
        <v>5844.0</v>
      </c>
      <c r="G25" s="5" t="n">
        <v>5131.0</v>
      </c>
      <c r="H25" s="5" t="n">
        <v>10492.0</v>
      </c>
      <c r="I25" s="5" t="n">
        <v>10506.0</v>
      </c>
      <c r="J25" s="5" t="n">
        <v>3952.0</v>
      </c>
      <c r="K25" s="5" t="n">
        <v>2048.0</v>
      </c>
      <c r="L25" s="5" t="n">
        <v>1087.0</v>
      </c>
      <c r="M25" s="5" t="n">
        <v>1029.0</v>
      </c>
      <c r="N25" s="11" t="n">
        <f si="5" t="shared"/>
        <v>49928.0</v>
      </c>
      <c r="O25" s="5" t="n">
        <v>730956.0</v>
      </c>
      <c r="P25" s="5" t="n">
        <v>484699.0</v>
      </c>
      <c r="Q25" s="11" t="n">
        <f si="2" t="shared"/>
        <v>48899.0</v>
      </c>
      <c r="R25" s="6" t="n">
        <f si="0" t="shared"/>
        <v>9.912247694226876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63.0</v>
      </c>
      <c r="E26" s="5" t="n">
        <v>211.0</v>
      </c>
      <c r="F26" s="5" t="n">
        <v>38.0</v>
      </c>
      <c r="G26" s="5" t="n">
        <v>49.0</v>
      </c>
      <c r="H26" s="5" t="n">
        <v>73.0</v>
      </c>
      <c r="I26" s="5" t="n">
        <v>143.0</v>
      </c>
      <c r="J26" s="5" t="n">
        <v>33.0</v>
      </c>
      <c r="K26" s="5" t="n">
        <v>17.0</v>
      </c>
      <c r="L26" s="5" t="n">
        <v>13.0</v>
      </c>
      <c r="M26" s="5" t="n">
        <v>10.0</v>
      </c>
      <c r="N26" s="11" t="n">
        <f si="5" t="shared"/>
        <v>650.0</v>
      </c>
      <c r="O26" s="5" t="n">
        <v>6834.0</v>
      </c>
      <c r="P26" s="5" t="n">
        <v>5270.0</v>
      </c>
      <c r="Q26" s="11" t="n">
        <f si="2" t="shared"/>
        <v>640.0</v>
      </c>
      <c r="R26" s="6" t="n">
        <f si="0" t="shared"/>
        <v>8.234375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299.0</v>
      </c>
      <c r="E27" s="5" t="n">
        <v>445.0</v>
      </c>
      <c r="F27" s="5" t="n">
        <v>454.0</v>
      </c>
      <c r="G27" s="5" t="n">
        <v>307.0</v>
      </c>
      <c r="H27" s="5" t="n">
        <v>603.0</v>
      </c>
      <c r="I27" s="5" t="n">
        <v>625.0</v>
      </c>
      <c r="J27" s="5" t="n">
        <v>268.0</v>
      </c>
      <c r="K27" s="5" t="n">
        <v>227.0</v>
      </c>
      <c r="L27" s="5" t="n">
        <v>139.0</v>
      </c>
      <c r="M27" s="5" t="n">
        <v>90.0</v>
      </c>
      <c r="N27" s="11" t="n">
        <f si="5" t="shared"/>
        <v>3457.0</v>
      </c>
      <c r="O27" s="5" t="n">
        <v>57653.0</v>
      </c>
      <c r="P27" s="5" t="n">
        <v>40396.0</v>
      </c>
      <c r="Q27" s="11" t="n">
        <f si="2" t="shared"/>
        <v>3367.0</v>
      </c>
      <c r="R27" s="6" t="n">
        <f si="0" t="shared"/>
        <v>11.997623997623998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359.0</v>
      </c>
      <c r="E28" s="5" t="n">
        <v>656.0</v>
      </c>
      <c r="F28" s="5" t="n">
        <v>522.0</v>
      </c>
      <c r="G28" s="5" t="n">
        <v>394.0</v>
      </c>
      <c r="H28" s="5" t="n">
        <v>716.0</v>
      </c>
      <c r="I28" s="5" t="n">
        <v>1223.0</v>
      </c>
      <c r="J28" s="5" t="n">
        <v>402.0</v>
      </c>
      <c r="K28" s="5" t="n">
        <v>187.0</v>
      </c>
      <c r="L28" s="5" t="n">
        <v>77.0</v>
      </c>
      <c r="M28" s="5" t="n">
        <v>68.0</v>
      </c>
      <c r="N28" s="11" t="n">
        <f si="5" t="shared"/>
        <v>4604.0</v>
      </c>
      <c r="O28" s="5" t="n">
        <v>63198.0</v>
      </c>
      <c r="P28" s="5" t="n">
        <v>45267.0</v>
      </c>
      <c r="Q28" s="11" t="n">
        <f si="2" t="shared"/>
        <v>4536.0</v>
      </c>
      <c r="R28" s="6" t="n">
        <f si="0" t="shared"/>
        <v>9.979497354497354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150.0</v>
      </c>
      <c r="E29" s="5" t="n">
        <v>240.0</v>
      </c>
      <c r="F29" s="5" t="n">
        <v>219.0</v>
      </c>
      <c r="G29" s="5" t="n">
        <v>142.0</v>
      </c>
      <c r="H29" s="5" t="n">
        <v>190.0</v>
      </c>
      <c r="I29" s="5" t="n">
        <v>147.0</v>
      </c>
      <c r="J29" s="5" t="n">
        <v>59.0</v>
      </c>
      <c r="K29" s="5" t="n">
        <v>45.0</v>
      </c>
      <c r="L29" s="5" t="n">
        <v>26.0</v>
      </c>
      <c r="M29" s="5" t="n">
        <v>25.0</v>
      </c>
      <c r="N29" s="11" t="n">
        <f si="5" t="shared"/>
        <v>1243.0</v>
      </c>
      <c r="O29" s="5" t="n">
        <v>17365.0</v>
      </c>
      <c r="P29" s="5" t="n">
        <v>9826.0</v>
      </c>
      <c r="Q29" s="11" t="n">
        <f si="2" t="shared"/>
        <v>1218.0</v>
      </c>
      <c r="R29" s="6" t="n">
        <f si="0" t="shared"/>
        <v>8.067323481116585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135.0</v>
      </c>
      <c r="E30" s="5" t="n">
        <v>203.0</v>
      </c>
      <c r="F30" s="5" t="n">
        <v>170.0</v>
      </c>
      <c r="G30" s="5" t="n">
        <v>164.0</v>
      </c>
      <c r="H30" s="5" t="n">
        <v>224.0</v>
      </c>
      <c r="I30" s="5" t="n">
        <v>179.0</v>
      </c>
      <c r="J30" s="5" t="n">
        <v>101.0</v>
      </c>
      <c r="K30" s="5" t="n">
        <v>46.0</v>
      </c>
      <c r="L30" s="5" t="n">
        <v>29.0</v>
      </c>
      <c r="M30" s="5" t="n">
        <v>24.0</v>
      </c>
      <c r="N30" s="11" t="n">
        <f si="5" t="shared"/>
        <v>1275.0</v>
      </c>
      <c r="O30" s="5" t="n">
        <v>16530.0</v>
      </c>
      <c r="P30" s="5" t="n">
        <v>11356.0</v>
      </c>
      <c r="Q30" s="11" t="n">
        <f si="2" t="shared"/>
        <v>1251.0</v>
      </c>
      <c r="R30" s="6" t="n">
        <f si="0" t="shared"/>
        <v>9.0775379696243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87.0</v>
      </c>
      <c r="E31" s="5" t="n">
        <v>128.0</v>
      </c>
      <c r="F31" s="5" t="n">
        <v>119.0</v>
      </c>
      <c r="G31" s="5" t="n">
        <v>80.0</v>
      </c>
      <c r="H31" s="5" t="n">
        <v>139.0</v>
      </c>
      <c r="I31" s="5" t="n">
        <v>220.0</v>
      </c>
      <c r="J31" s="5" t="n">
        <v>86.0</v>
      </c>
      <c r="K31" s="5" t="n">
        <v>46.0</v>
      </c>
      <c r="L31" s="5" t="n">
        <v>16.0</v>
      </c>
      <c r="M31" s="5" t="n">
        <v>13.0</v>
      </c>
      <c r="N31" s="11" t="n">
        <f si="5" t="shared"/>
        <v>934.0</v>
      </c>
      <c r="O31" s="5" t="n">
        <v>12174.0</v>
      </c>
      <c r="P31" s="5" t="n">
        <v>9228.0</v>
      </c>
      <c r="Q31" s="11" t="n">
        <f si="2" t="shared"/>
        <v>921.0</v>
      </c>
      <c r="R31" s="6" t="n">
        <f si="0" t="shared"/>
        <v>10.019543973941367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90.0</v>
      </c>
      <c r="E32" s="5" t="n">
        <v>108.0</v>
      </c>
      <c r="F32" s="5" t="n">
        <v>112.0</v>
      </c>
      <c r="G32" s="5" t="n">
        <v>76.0</v>
      </c>
      <c r="H32" s="5" t="n">
        <v>97.0</v>
      </c>
      <c r="I32" s="5" t="n">
        <v>92.0</v>
      </c>
      <c r="J32" s="5" t="n">
        <v>40.0</v>
      </c>
      <c r="K32" s="5" t="n">
        <v>37.0</v>
      </c>
      <c r="L32" s="5" t="n">
        <v>27.0</v>
      </c>
      <c r="M32" s="5" t="n">
        <v>13.0</v>
      </c>
      <c r="N32" s="11" t="n">
        <f si="5" t="shared"/>
        <v>692.0</v>
      </c>
      <c r="O32" s="5" t="n">
        <v>9231.0</v>
      </c>
      <c r="P32" s="5" t="n">
        <v>7091.0</v>
      </c>
      <c r="Q32" s="11" t="n">
        <f si="2" t="shared"/>
        <v>679.0</v>
      </c>
      <c r="R32" s="6" t="n">
        <f si="0" t="shared"/>
        <v>10.443298969072165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1224.0</v>
      </c>
      <c r="E33" s="5" t="n">
        <v>1048.0</v>
      </c>
      <c r="F33" s="5" t="n">
        <v>930.0</v>
      </c>
      <c r="G33" s="5" t="n">
        <v>754.0</v>
      </c>
      <c r="H33" s="5" t="n">
        <v>959.0</v>
      </c>
      <c r="I33" s="5" t="n">
        <v>810.0</v>
      </c>
      <c r="J33" s="5" t="n">
        <v>338.0</v>
      </c>
      <c r="K33" s="5" t="n">
        <v>191.0</v>
      </c>
      <c r="L33" s="5" t="n">
        <v>119.0</v>
      </c>
      <c r="M33" s="5" t="n">
        <v>124.0</v>
      </c>
      <c r="N33" s="11" t="n">
        <f si="5" t="shared"/>
        <v>6497.0</v>
      </c>
      <c r="O33" s="5" t="n">
        <v>74199.0</v>
      </c>
      <c r="P33" s="5" t="n">
        <v>47794.0</v>
      </c>
      <c r="Q33" s="11" t="n">
        <f si="2" t="shared"/>
        <v>6373.0</v>
      </c>
      <c r="R33" s="6" t="n">
        <f si="0" t="shared"/>
        <v>7.4994508080966575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40.0</v>
      </c>
      <c r="E34" s="5" t="n">
        <v>72.0</v>
      </c>
      <c r="F34" s="5" t="n">
        <v>71.0</v>
      </c>
      <c r="G34" s="5" t="n">
        <v>54.0</v>
      </c>
      <c r="H34" s="5" t="n">
        <v>136.0</v>
      </c>
      <c r="I34" s="5" t="n">
        <v>113.0</v>
      </c>
      <c r="J34" s="5" t="n">
        <v>40.0</v>
      </c>
      <c r="K34" s="5" t="n">
        <v>28.0</v>
      </c>
      <c r="L34" s="5" t="n">
        <v>12.0</v>
      </c>
      <c r="M34" s="5" t="n">
        <v>6.0</v>
      </c>
      <c r="N34" s="11" t="n">
        <f si="5" t="shared"/>
        <v>572.0</v>
      </c>
      <c r="O34" s="5" t="n">
        <v>6367.0</v>
      </c>
      <c r="P34" s="5" t="n">
        <v>5540.0</v>
      </c>
      <c r="Q34" s="11" t="n">
        <f si="2" t="shared"/>
        <v>566.0</v>
      </c>
      <c r="R34" s="6" t="n">
        <f si="0" t="shared"/>
        <v>9.787985865724382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35.0</v>
      </c>
      <c r="E35" s="5" t="n">
        <v>18.0</v>
      </c>
      <c r="F35" s="5" t="n">
        <v>13.0</v>
      </c>
      <c r="G35" s="5" t="n">
        <v>9.0</v>
      </c>
      <c r="H35" s="5" t="n">
        <v>12.0</v>
      </c>
      <c r="I35" s="5" t="n">
        <v>13.0</v>
      </c>
      <c r="J35" s="5" t="n">
        <v>5.0</v>
      </c>
      <c r="K35" s="5" t="n">
        <v>4.0</v>
      </c>
      <c r="L35" s="5" t="n">
        <v>1.0</v>
      </c>
      <c r="M35" s="5" t="n">
        <v>3.0</v>
      </c>
      <c r="N35" s="11" t="n">
        <f si="5" t="shared"/>
        <v>113.0</v>
      </c>
      <c r="O35" s="5" t="n">
        <v>1222.0</v>
      </c>
      <c r="P35" s="5" t="n">
        <v>699.0</v>
      </c>
      <c r="Q35" s="11" t="n">
        <f si="2" t="shared"/>
        <v>110.0</v>
      </c>
      <c r="R35" s="6" t="n">
        <f si="0" t="shared"/>
        <v>6.3545454545454545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89.0</v>
      </c>
      <c r="E36" s="5" t="n">
        <v>121.0</v>
      </c>
      <c r="F36" s="5" t="n">
        <v>86.0</v>
      </c>
      <c r="G36" s="5" t="n">
        <v>80.0</v>
      </c>
      <c r="H36" s="5" t="n">
        <v>133.0</v>
      </c>
      <c r="I36" s="5" t="n">
        <v>143.0</v>
      </c>
      <c r="J36" s="5" t="n">
        <v>60.0</v>
      </c>
      <c r="K36" s="5" t="n">
        <v>40.0</v>
      </c>
      <c r="L36" s="5" t="n">
        <v>14.0</v>
      </c>
      <c r="M36" s="5" t="n">
        <v>8.0</v>
      </c>
      <c r="N36" s="11" t="n">
        <f si="5" t="shared"/>
        <v>774.0</v>
      </c>
      <c r="O36" s="5" t="n">
        <v>8484.0</v>
      </c>
      <c r="P36" s="5" t="n">
        <v>7388.0</v>
      </c>
      <c r="Q36" s="11" t="n">
        <f si="2" t="shared"/>
        <v>766.0</v>
      </c>
      <c r="R36" s="6" t="n">
        <f si="0" t="shared"/>
        <v>9.644908616187989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53.0</v>
      </c>
      <c r="E37" s="5" t="n">
        <v>38.0</v>
      </c>
      <c r="F37" s="5" t="n">
        <v>96.0</v>
      </c>
      <c r="G37" s="5" t="n">
        <v>86.0</v>
      </c>
      <c r="H37" s="5" t="n">
        <v>104.0</v>
      </c>
      <c r="I37" s="5" t="n">
        <v>84.0</v>
      </c>
      <c r="J37" s="5" t="n">
        <v>55.0</v>
      </c>
      <c r="K37" s="5" t="n">
        <v>29.0</v>
      </c>
      <c r="L37" s="5" t="n">
        <v>17.0</v>
      </c>
      <c r="M37" s="5" t="n">
        <v>27.0</v>
      </c>
      <c r="N37" s="11" t="n">
        <f si="5" t="shared"/>
        <v>589.0</v>
      </c>
      <c r="O37" s="5" t="n">
        <v>11618.0</v>
      </c>
      <c r="P37" s="5" t="n">
        <v>6030.0</v>
      </c>
      <c r="Q37" s="11" t="n">
        <f si="2" t="shared"/>
        <v>562.0</v>
      </c>
      <c r="R37" s="6" t="n">
        <f si="0" t="shared"/>
        <v>10.729537366548042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321.0</v>
      </c>
      <c r="E38" s="5" t="n">
        <f ref="E38:M38" si="8" t="shared">E39-E26-E27-E28-E29-E30-E31-E32-E33-E34-E35-E36-E37</f>
        <v>418.0</v>
      </c>
      <c r="F38" s="5" t="n">
        <f si="8" t="shared"/>
        <v>505.0</v>
      </c>
      <c r="G38" s="5" t="n">
        <f si="8" t="shared"/>
        <v>497.0</v>
      </c>
      <c r="H38" s="5" t="n">
        <f si="8" t="shared"/>
        <v>631.0</v>
      </c>
      <c r="I38" s="5" t="n">
        <f si="8" t="shared"/>
        <v>516.0</v>
      </c>
      <c r="J38" s="5" t="n">
        <f si="8" t="shared"/>
        <v>163.0</v>
      </c>
      <c r="K38" s="5" t="n">
        <f si="8" t="shared"/>
        <v>139.0</v>
      </c>
      <c r="L38" s="5" t="n">
        <f si="8" t="shared"/>
        <v>112.0</v>
      </c>
      <c r="M38" s="5" t="n">
        <f si="8" t="shared"/>
        <v>91.0</v>
      </c>
      <c r="N38" s="11" t="n">
        <f si="5" t="shared"/>
        <v>3393.0</v>
      </c>
      <c r="O38" s="5" t="n">
        <f>O39-O26-O27-O28-O29-O30-O31-O32-O33-O34-O35-O36-O37</f>
        <v>56658.0</v>
      </c>
      <c r="P38" s="5" t="n">
        <f>P39-P26-P27-P28-P29-P30-P31-P32-P33-P34-P35-P36-P37</f>
        <v>32319.0</v>
      </c>
      <c r="Q38" s="11" t="n">
        <f si="2" t="shared"/>
        <v>3302.0</v>
      </c>
      <c r="R38" s="6" t="n">
        <f si="0" t="shared"/>
        <v>9.787704421562688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2945.0</v>
      </c>
      <c r="E39" s="5" t="n">
        <v>3706.0</v>
      </c>
      <c r="F39" s="5" t="n">
        <v>3335.0</v>
      </c>
      <c r="G39" s="5" t="n">
        <v>2692.0</v>
      </c>
      <c r="H39" s="5" t="n">
        <v>4017.0</v>
      </c>
      <c r="I39" s="5" t="n">
        <v>4308.0</v>
      </c>
      <c r="J39" s="5" t="n">
        <v>1650.0</v>
      </c>
      <c r="K39" s="5" t="n">
        <v>1036.0</v>
      </c>
      <c r="L39" s="5" t="n">
        <v>602.0</v>
      </c>
      <c r="M39" s="5" t="n">
        <v>502.0</v>
      </c>
      <c r="N39" s="11" t="n">
        <f si="5" t="shared"/>
        <v>24793.0</v>
      </c>
      <c r="O39" s="5" t="n">
        <v>341533.0</v>
      </c>
      <c r="P39" s="5" t="n">
        <v>228204.0</v>
      </c>
      <c r="Q39" s="11" t="n">
        <f si="2" t="shared"/>
        <v>24291.0</v>
      </c>
      <c r="R39" s="6" t="n">
        <f si="0" t="shared"/>
        <v>9.394590589107077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783.0</v>
      </c>
      <c r="E40" s="5" t="n">
        <v>889.0</v>
      </c>
      <c r="F40" s="5" t="n">
        <v>939.0</v>
      </c>
      <c r="G40" s="5" t="n">
        <v>831.0</v>
      </c>
      <c r="H40" s="5" t="n">
        <v>1669.0</v>
      </c>
      <c r="I40" s="5" t="n">
        <v>1421.0</v>
      </c>
      <c r="J40" s="5" t="n">
        <v>520.0</v>
      </c>
      <c r="K40" s="5" t="n">
        <v>151.0</v>
      </c>
      <c r="L40" s="5" t="n">
        <v>84.0</v>
      </c>
      <c r="M40" s="5" t="n">
        <v>71.0</v>
      </c>
      <c r="N40" s="11" t="n">
        <f si="5" t="shared"/>
        <v>7358.0</v>
      </c>
      <c r="O40" s="5" t="n">
        <v>72071.0</v>
      </c>
      <c r="P40" s="5" t="n">
        <v>57562.0</v>
      </c>
      <c r="Q40" s="11" t="n">
        <f si="2" t="shared"/>
        <v>7287.0</v>
      </c>
      <c r="R40" s="6" t="n">
        <f si="0" t="shared"/>
        <v>7.89927267737066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95.0</v>
      </c>
      <c r="E41" s="5" t="n">
        <v>130.0</v>
      </c>
      <c r="F41" s="5" t="n">
        <v>148.0</v>
      </c>
      <c r="G41" s="5" t="n">
        <v>105.0</v>
      </c>
      <c r="H41" s="5" t="n">
        <v>201.0</v>
      </c>
      <c r="I41" s="5" t="n">
        <v>197.0</v>
      </c>
      <c r="J41" s="5" t="n">
        <v>82.0</v>
      </c>
      <c r="K41" s="5" t="n">
        <v>57.0</v>
      </c>
      <c r="L41" s="5" t="n">
        <v>25.0</v>
      </c>
      <c r="M41" s="5" t="n">
        <v>16.0</v>
      </c>
      <c r="N41" s="11" t="n">
        <f si="5" t="shared"/>
        <v>1056.0</v>
      </c>
      <c r="O41" s="5" t="n">
        <v>16996.0</v>
      </c>
      <c r="P41" s="5" t="n">
        <v>10936.0</v>
      </c>
      <c r="Q41" s="11" t="n">
        <f si="2" t="shared"/>
        <v>1040.0</v>
      </c>
      <c r="R41" s="6" t="n">
        <f si="0" t="shared"/>
        <v>10.515384615384615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4.0</v>
      </c>
      <c r="E42" s="5" t="n">
        <f ref="E42:M42" si="9" t="shared">E43-E40-E41</f>
        <v>4.0</v>
      </c>
      <c r="F42" s="5" t="n">
        <f si="9" t="shared"/>
        <v>14.0</v>
      </c>
      <c r="G42" s="5" t="n">
        <f si="9" t="shared"/>
        <v>17.0</v>
      </c>
      <c r="H42" s="5" t="n">
        <f si="9" t="shared"/>
        <v>40.0</v>
      </c>
      <c r="I42" s="5" t="n">
        <f si="9" t="shared"/>
        <v>32.0</v>
      </c>
      <c r="J42" s="5" t="n">
        <f si="9" t="shared"/>
        <v>36.0</v>
      </c>
      <c r="K42" s="5" t="n">
        <f si="9" t="shared"/>
        <v>3.0</v>
      </c>
      <c r="L42" s="5" t="n">
        <f si="9" t="shared"/>
        <v>0.0</v>
      </c>
      <c r="M42" s="5" t="n">
        <f si="9" t="shared"/>
        <v>6.0</v>
      </c>
      <c r="N42" s="11" t="n">
        <f si="5" t="shared"/>
        <v>156.0</v>
      </c>
      <c r="O42" s="5" t="n">
        <f>O43-O40-O41</f>
        <v>3314.0</v>
      </c>
      <c r="P42" s="5" t="n">
        <f>P43-P40-P41</f>
        <v>1710.0</v>
      </c>
      <c r="Q42" s="11" t="n">
        <f si="2" t="shared"/>
        <v>150.0</v>
      </c>
      <c r="R42" s="6" t="n">
        <f si="0" t="shared"/>
        <v>11.4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882.0</v>
      </c>
      <c r="E43" s="5" t="n">
        <v>1023.0</v>
      </c>
      <c r="F43" s="5" t="n">
        <v>1101.0</v>
      </c>
      <c r="G43" s="5" t="n">
        <v>953.0</v>
      </c>
      <c r="H43" s="5" t="n">
        <v>1910.0</v>
      </c>
      <c r="I43" s="5" t="n">
        <v>1650.0</v>
      </c>
      <c r="J43" s="5" t="n">
        <v>638.0</v>
      </c>
      <c r="K43" s="5" t="n">
        <v>211.0</v>
      </c>
      <c r="L43" s="5" t="n">
        <v>109.0</v>
      </c>
      <c r="M43" s="5" t="n">
        <v>93.0</v>
      </c>
      <c r="N43" s="11" t="n">
        <f si="5" t="shared"/>
        <v>8570.0</v>
      </c>
      <c r="O43" s="5" t="n">
        <v>92381.0</v>
      </c>
      <c r="P43" s="5" t="n">
        <v>70208.0</v>
      </c>
      <c r="Q43" s="11" t="n">
        <f si="2" t="shared"/>
        <v>8477.0</v>
      </c>
      <c r="R43" s="6" t="n">
        <f si="0" t="shared"/>
        <v>8.28217529786481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14.0</v>
      </c>
      <c r="E44" s="8" t="n">
        <v>31.0</v>
      </c>
      <c r="F44" s="8" t="n">
        <v>41.0</v>
      </c>
      <c r="G44" s="8" t="n">
        <v>26.0</v>
      </c>
      <c r="H44" s="8" t="n">
        <v>50.0</v>
      </c>
      <c r="I44" s="8" t="n">
        <v>51.0</v>
      </c>
      <c r="J44" s="8" t="n">
        <v>38.0</v>
      </c>
      <c r="K44" s="8" t="n">
        <v>52.0</v>
      </c>
      <c r="L44" s="8" t="n">
        <v>6.0</v>
      </c>
      <c r="M44" s="8" t="n">
        <v>50.0</v>
      </c>
      <c r="N44" s="11" t="n">
        <f si="5" t="shared"/>
        <v>359.0</v>
      </c>
      <c r="O44" s="8" t="n">
        <v>19958.0</v>
      </c>
      <c r="P44" s="8" t="n">
        <v>4585.0</v>
      </c>
      <c r="Q44" s="11" t="n">
        <f si="2" t="shared"/>
        <v>309.0</v>
      </c>
      <c r="R44" s="6" t="n">
        <f si="0" t="shared"/>
        <v>14.838187702265373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13.0</v>
      </c>
      <c r="E45" s="8" t="n">
        <f ref="E45:M45" si="10" t="shared">E46-E44</f>
        <v>40.0</v>
      </c>
      <c r="F45" s="8" t="n">
        <f si="10" t="shared"/>
        <v>67.0</v>
      </c>
      <c r="G45" s="8" t="n">
        <f si="10" t="shared"/>
        <v>67.0</v>
      </c>
      <c r="H45" s="8" t="n">
        <f si="10" t="shared"/>
        <v>161.0</v>
      </c>
      <c r="I45" s="8" t="n">
        <f si="10" t="shared"/>
        <v>76.0</v>
      </c>
      <c r="J45" s="8" t="n">
        <f si="10" t="shared"/>
        <v>34.0</v>
      </c>
      <c r="K45" s="8" t="n">
        <f si="10" t="shared"/>
        <v>16.0</v>
      </c>
      <c r="L45" s="8" t="n">
        <f si="10" t="shared"/>
        <v>6.0</v>
      </c>
      <c r="M45" s="8" t="n">
        <f si="10" t="shared"/>
        <v>28.0</v>
      </c>
      <c r="N45" s="11" t="n">
        <f si="5" t="shared"/>
        <v>508.0</v>
      </c>
      <c r="O45" s="8" t="n">
        <f>O46-O44</f>
        <v>28073.0</v>
      </c>
      <c r="P45" s="8" t="n">
        <f>P46-P44</f>
        <v>4340.0</v>
      </c>
      <c r="Q45" s="11" t="n">
        <f si="2" t="shared"/>
        <v>480.0</v>
      </c>
      <c r="R45" s="6" t="n">
        <f si="0" t="shared"/>
        <v>9.041666666666666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27.0</v>
      </c>
      <c r="E46" s="8" t="n">
        <v>71.0</v>
      </c>
      <c r="F46" s="8" t="n">
        <v>108.0</v>
      </c>
      <c r="G46" s="8" t="n">
        <v>93.0</v>
      </c>
      <c r="H46" s="8" t="n">
        <v>211.0</v>
      </c>
      <c r="I46" s="8" t="n">
        <v>127.0</v>
      </c>
      <c r="J46" s="8" t="n">
        <v>72.0</v>
      </c>
      <c r="K46" s="8" t="n">
        <v>68.0</v>
      </c>
      <c r="L46" s="8" t="n">
        <v>12.0</v>
      </c>
      <c r="M46" s="8" t="n">
        <v>78.0</v>
      </c>
      <c r="N46" s="11" t="n">
        <f si="5" t="shared"/>
        <v>867.0</v>
      </c>
      <c r="O46" s="8" t="n">
        <v>48031.0</v>
      </c>
      <c r="P46" s="8" t="n">
        <v>8925.0</v>
      </c>
      <c r="Q46" s="11" t="n">
        <f si="2" t="shared"/>
        <v>789.0</v>
      </c>
      <c r="R46" s="6" t="n">
        <f si="0" t="shared"/>
        <v>11.311787072243346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2.0</v>
      </c>
      <c r="E47" s="5" t="n">
        <v>2.0</v>
      </c>
      <c r="F47" s="5" t="n">
        <v>7.0</v>
      </c>
      <c r="G47" s="5" t="n">
        <v>4.0</v>
      </c>
      <c r="H47" s="5" t="n">
        <v>11.0</v>
      </c>
      <c r="I47" s="5" t="n">
        <v>2.0</v>
      </c>
      <c r="J47" s="5" t="n">
        <v>4.0</v>
      </c>
      <c r="K47" s="5" t="n">
        <v>4.0</v>
      </c>
      <c r="L47" s="5" t="n">
        <v>0.0</v>
      </c>
      <c r="M47" s="5" t="n">
        <v>106.0</v>
      </c>
      <c r="N47" s="11" t="n">
        <f si="5" t="shared"/>
        <v>142.0</v>
      </c>
      <c r="O47" s="5" t="n">
        <v>55778.0</v>
      </c>
      <c r="P47" s="5" t="n">
        <v>425.0</v>
      </c>
      <c r="Q47" s="11" t="n">
        <f si="2" t="shared"/>
        <v>36.0</v>
      </c>
      <c r="R47" s="6" t="n">
        <f si="0" t="shared"/>
        <v>11.805555555555555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39184.0</v>
      </c>
      <c r="E48" s="5" t="n">
        <f ref="E48:M48" si="11" t="shared">E47+E46+E43+E39+E25+E18</f>
        <v>82228.0</v>
      </c>
      <c r="F48" s="5" t="n">
        <f si="11" t="shared"/>
        <v>137437.0</v>
      </c>
      <c r="G48" s="5" t="n">
        <f si="11" t="shared"/>
        <v>96882.0</v>
      </c>
      <c r="H48" s="5" t="n">
        <f si="11" t="shared"/>
        <v>320267.0</v>
      </c>
      <c r="I48" s="5" t="n">
        <f si="11" t="shared"/>
        <v>72755.0</v>
      </c>
      <c r="J48" s="5" t="n">
        <f si="11" t="shared"/>
        <v>16111.0</v>
      </c>
      <c r="K48" s="5" t="n">
        <f si="11" t="shared"/>
        <v>10622.0</v>
      </c>
      <c r="L48" s="5" t="n">
        <f si="11" t="shared"/>
        <v>5649.0</v>
      </c>
      <c r="M48" s="5" t="n">
        <f si="11" t="shared"/>
        <v>46154.0</v>
      </c>
      <c r="N48" s="11" t="n">
        <f si="5" t="shared"/>
        <v>827289.0</v>
      </c>
      <c r="O48" s="5" t="n">
        <f>O47+O46+O43+O39+O25+O18</f>
        <v>2.1392047E7</v>
      </c>
      <c r="P48" s="5" t="n">
        <f>P47+P46+P43+P39+P25+P18</f>
        <v>5055121.0</v>
      </c>
      <c r="Q48" s="11" t="n">
        <f si="2" t="shared"/>
        <v>781135.0</v>
      </c>
      <c r="R48" s="6" t="n">
        <f si="0" t="shared"/>
        <v>6.471507485901925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4.736434305303225</v>
      </c>
      <c r="E49" s="6" t="n">
        <f ref="E49" si="13" t="shared">E48/$N$48*100</f>
        <v>9.939452839334258</v>
      </c>
      <c r="F49" s="6" t="n">
        <f ref="F49" si="14" t="shared">F48/$N$48*100</f>
        <v>16.612936954317053</v>
      </c>
      <c r="G49" s="6" t="n">
        <f ref="G49" si="15" t="shared">G48/$N$48*100</f>
        <v>11.710780634095219</v>
      </c>
      <c r="H49" s="6" t="n">
        <f ref="H49" si="16" t="shared">H48/$N$48*100</f>
        <v>38.71283191242721</v>
      </c>
      <c r="I49" s="6" t="n">
        <f ref="I49" si="17" t="shared">I48/$N$48*100</f>
        <v>8.794387451060029</v>
      </c>
      <c r="J49" s="6" t="n">
        <f ref="J49" si="18" t="shared">J48/$N$48*100</f>
        <v>1.947445209594229</v>
      </c>
      <c r="K49" s="6" t="n">
        <f ref="K49" si="19" t="shared">K48/$N$48*100</f>
        <v>1.2839527662038295</v>
      </c>
      <c r="L49" s="6" t="n">
        <f ref="L49" si="20" t="shared">L48/$N$48*100</f>
        <v>0.6828327223013966</v>
      </c>
      <c r="M49" s="6" t="n">
        <f ref="M49" si="21" t="shared">M48/$N$48*100</f>
        <v>5.578945205363542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