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<sst xmlns="http://schemas.openxmlformats.org/spreadsheetml/2006/main" count="118" uniqueCount="73">
  <si>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</si>
  <si>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</si>
  <si>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</si>
  <si>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</si>
  <si>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</si>
  <si>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</si>
  <si>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</si>
  <si>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</si>
  <si>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</si>
  <si>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</si>
  <si>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</si>
  <si>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</si>
  <si>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</si>
  <si>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</si>
  <si>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</si>
  <si>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</si>
  <si>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</si>
  <si>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</si>
  <si>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</si>
  <si>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</si>
  <si>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</si>
  <si>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</si>
  <si>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</si>
  <si>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</si>
  <si>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</si>
  <si>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</si>
  <si>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</si>
  <si>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</si>
  <si>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</si>
  <si>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</si>
  <si>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</si>
  <si>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</si>
  <si>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</si>
  <si>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</si>
  <si>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</si>
  <si>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</si>
  <si>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</si>
  <si>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</si>
  <si>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</si>
  <si>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</si>
  <si>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</si>
  <si>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</si>
  <si>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</si>
  <si>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</si>
  <si>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</si>
  <si>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</si>
  <si>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</si>
  <si>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</si>
  <si>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</si>
  <si>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</si>
  <si>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</si>
  <si>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</si>
  <si>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</si>
  <si>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</si>
  <si>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</si>
  <si>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</si>
  <si>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</si>
  <si>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</si>
  <si>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</si>
  <si>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</si>
  <si>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</si>
  <si>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</si>
  <si>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</si>
  <si>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</si>
  <si>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</si>
  <si>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</si>
  <si>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</si>
  <si>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</si>
  <si>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</si>
  <si>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</si>
  <si>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</si>
  <si>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104年6月來臺旅客人次～按停留夜數分
Table 1-8  Visitor Arrivals  by Length of Stay,
June,2015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</si>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</sst>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5615.0</v>
      </c>
      <c r="E3" s="4" t="n">
        <v>19321.0</v>
      </c>
      <c r="F3" s="4" t="n">
        <v>39135.0</v>
      </c>
      <c r="G3" s="4" t="n">
        <v>32156.0</v>
      </c>
      <c r="H3" s="4" t="n">
        <v>29493.0</v>
      </c>
      <c r="I3" s="4" t="n">
        <v>4546.0</v>
      </c>
      <c r="J3" s="4" t="n">
        <v>1190.0</v>
      </c>
      <c r="K3" s="4" t="n">
        <v>191.0</v>
      </c>
      <c r="L3" s="4" t="n">
        <v>134.0</v>
      </c>
      <c r="M3" s="4" t="n">
        <v>4583.0</v>
      </c>
      <c r="N3" s="11" t="n">
        <f>SUM(D3:M3)</f>
        <v>136364.0</v>
      </c>
      <c r="O3" s="4" t="n">
        <v>903398.0</v>
      </c>
      <c r="P3" s="4" t="n">
        <v>553679.0</v>
      </c>
      <c r="Q3" s="11" t="n">
        <f>SUM(D3:L3)</f>
        <v>131781.0</v>
      </c>
      <c r="R3" s="6" t="n">
        <f ref="R3:R48" si="0" t="shared">IF(P3&lt;&gt;0,P3/SUM(D3:L3),0)</f>
        <v>4.201508563449966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10102.0</v>
      </c>
      <c r="E4" s="5" t="n">
        <v>7044.0</v>
      </c>
      <c r="F4" s="5" t="n">
        <v>8906.0</v>
      </c>
      <c r="G4" s="5" t="n">
        <v>17515.0</v>
      </c>
      <c r="H4" s="5" t="n">
        <v>217136.0</v>
      </c>
      <c r="I4" s="5" t="n">
        <v>31554.0</v>
      </c>
      <c r="J4" s="5" t="n">
        <v>2171.0</v>
      </c>
      <c r="K4" s="5" t="n">
        <v>1249.0</v>
      </c>
      <c r="L4" s="5" t="n">
        <v>1807.0</v>
      </c>
      <c r="M4" s="5" t="n">
        <v>25167.0</v>
      </c>
      <c r="N4" s="11" t="n">
        <f ref="N4:N14" si="1" t="shared">SUM(D4:M4)</f>
        <v>322651.0</v>
      </c>
      <c r="O4" s="5" t="n">
        <v>4042039.0</v>
      </c>
      <c r="P4" s="5" t="n">
        <v>2111391.0</v>
      </c>
      <c r="Q4" s="11" t="n">
        <f ref="Q4:Q48" si="2" t="shared">SUM(D4:L4)</f>
        <v>297484.0</v>
      </c>
      <c r="R4" s="6" t="n">
        <f si="0" t="shared"/>
        <v>7.097494319022199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7317.0</v>
      </c>
      <c r="E5" s="5" t="n">
        <v>49040.0</v>
      </c>
      <c r="F5" s="5" t="n">
        <v>33658.0</v>
      </c>
      <c r="G5" s="5" t="n">
        <v>10607.0</v>
      </c>
      <c r="H5" s="5" t="n">
        <v>6575.0</v>
      </c>
      <c r="I5" s="5" t="n">
        <v>3522.0</v>
      </c>
      <c r="J5" s="5" t="n">
        <v>2201.0</v>
      </c>
      <c r="K5" s="5" t="n">
        <v>1548.0</v>
      </c>
      <c r="L5" s="5" t="n">
        <v>1222.0</v>
      </c>
      <c r="M5" s="5" t="n">
        <v>1709.0</v>
      </c>
      <c r="N5" s="11" t="n">
        <f si="1" t="shared"/>
        <v>117399.0</v>
      </c>
      <c r="O5" s="5" t="n">
        <v>841135.0</v>
      </c>
      <c r="P5" s="5" t="n">
        <v>531893.0</v>
      </c>
      <c r="Q5" s="11" t="n">
        <f si="2" t="shared"/>
        <v>115690.0</v>
      </c>
      <c r="R5" s="6" t="n">
        <f si="0" t="shared"/>
        <v>4.597571095168122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2103.0</v>
      </c>
      <c r="E6" s="5" t="n">
        <v>6144.0</v>
      </c>
      <c r="F6" s="5" t="n">
        <v>16496.0</v>
      </c>
      <c r="G6" s="5" t="n">
        <v>5812.0</v>
      </c>
      <c r="H6" s="5" t="n">
        <v>2991.0</v>
      </c>
      <c r="I6" s="5" t="n">
        <v>880.0</v>
      </c>
      <c r="J6" s="5" t="n">
        <v>423.0</v>
      </c>
      <c r="K6" s="5" t="n">
        <v>346.0</v>
      </c>
      <c r="L6" s="5" t="n">
        <v>331.0</v>
      </c>
      <c r="M6" s="5" t="n">
        <v>753.0</v>
      </c>
      <c r="N6" s="11" t="n">
        <f si="1" t="shared"/>
        <v>36279.0</v>
      </c>
      <c r="O6" s="5" t="n">
        <v>295822.0</v>
      </c>
      <c r="P6" s="5" t="n">
        <v>162395.0</v>
      </c>
      <c r="Q6" s="11" t="n">
        <f si="2" t="shared"/>
        <v>35526.0</v>
      </c>
      <c r="R6" s="6" t="n">
        <f si="0" t="shared"/>
        <v>4.571159151044306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881.0</v>
      </c>
      <c r="E7" s="5" t="n">
        <v>232.0</v>
      </c>
      <c r="F7" s="5" t="n">
        <v>362.0</v>
      </c>
      <c r="G7" s="5" t="n">
        <v>297.0</v>
      </c>
      <c r="H7" s="5" t="n">
        <v>464.0</v>
      </c>
      <c r="I7" s="5" t="n">
        <v>297.0</v>
      </c>
      <c r="J7" s="5" t="n">
        <v>270.0</v>
      </c>
      <c r="K7" s="5" t="n">
        <v>173.0</v>
      </c>
      <c r="L7" s="5" t="n">
        <v>58.0</v>
      </c>
      <c r="M7" s="5" t="n">
        <v>266.0</v>
      </c>
      <c r="N7" s="11" t="n">
        <f si="1" t="shared"/>
        <v>3300.0</v>
      </c>
      <c r="O7" s="5" t="n">
        <v>94131.0</v>
      </c>
      <c r="P7" s="5" t="n">
        <v>28511.0</v>
      </c>
      <c r="Q7" s="11" t="n">
        <f si="2" t="shared"/>
        <v>3034.0</v>
      </c>
      <c r="R7" s="6" t="n">
        <f si="0" t="shared"/>
        <v>9.397165458141068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69.0</v>
      </c>
      <c r="E8" s="5" t="n">
        <v>210.0</v>
      </c>
      <c r="F8" s="5" t="n">
        <v>288.0</v>
      </c>
      <c r="G8" s="5" t="n">
        <v>325.0</v>
      </c>
      <c r="H8" s="5" t="n">
        <v>452.0</v>
      </c>
      <c r="I8" s="5" t="n">
        <v>206.0</v>
      </c>
      <c r="J8" s="5" t="n">
        <v>79.0</v>
      </c>
      <c r="K8" s="5" t="n">
        <v>31.0</v>
      </c>
      <c r="L8" s="5" t="n">
        <v>29.0</v>
      </c>
      <c r="M8" s="5" t="n">
        <v>47.0</v>
      </c>
      <c r="N8" s="11" t="n">
        <f si="1" t="shared"/>
        <v>1736.0</v>
      </c>
      <c r="O8" s="5" t="n">
        <v>26263.0</v>
      </c>
      <c r="P8" s="5" t="n">
        <v>12738.0</v>
      </c>
      <c r="Q8" s="11" t="n">
        <f si="2" t="shared"/>
        <v>1689.0</v>
      </c>
      <c r="R8" s="6" t="n">
        <f si="0" t="shared"/>
        <v>7.541740674955595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946.0</v>
      </c>
      <c r="E9" s="5" t="n">
        <v>1010.0</v>
      </c>
      <c r="F9" s="5" t="n">
        <v>2233.0</v>
      </c>
      <c r="G9" s="5" t="n">
        <v>3921.0</v>
      </c>
      <c r="H9" s="5" t="n">
        <v>16864.0</v>
      </c>
      <c r="I9" s="5" t="n">
        <v>6729.0</v>
      </c>
      <c r="J9" s="5" t="n">
        <v>988.0</v>
      </c>
      <c r="K9" s="5" t="n">
        <v>396.0</v>
      </c>
      <c r="L9" s="5" t="n">
        <v>291.0</v>
      </c>
      <c r="M9" s="5" t="n">
        <v>2129.0</v>
      </c>
      <c r="N9" s="11" t="n">
        <f si="1" t="shared"/>
        <v>35507.0</v>
      </c>
      <c r="O9" s="5" t="n">
        <v>614339.0</v>
      </c>
      <c r="P9" s="5" t="n">
        <v>255140.0</v>
      </c>
      <c r="Q9" s="11" t="n">
        <f si="2" t="shared"/>
        <v>33378.0</v>
      </c>
      <c r="R9" s="6" t="n">
        <f si="0" t="shared"/>
        <v>7.6439570974893645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987.0</v>
      </c>
      <c r="E10" s="5" t="n">
        <v>2336.0</v>
      </c>
      <c r="F10" s="5" t="n">
        <v>3770.0</v>
      </c>
      <c r="G10" s="5" t="n">
        <v>5339.0</v>
      </c>
      <c r="H10" s="5" t="n">
        <v>16784.0</v>
      </c>
      <c r="I10" s="5" t="n">
        <v>6410.0</v>
      </c>
      <c r="J10" s="5" t="n">
        <v>1020.0</v>
      </c>
      <c r="K10" s="5" t="n">
        <v>206.0</v>
      </c>
      <c r="L10" s="5" t="n">
        <v>110.0</v>
      </c>
      <c r="M10" s="5" t="n">
        <v>193.0</v>
      </c>
      <c r="N10" s="11" t="n">
        <f si="1" t="shared"/>
        <v>37155.0</v>
      </c>
      <c r="O10" s="5" t="n">
        <v>282129.0</v>
      </c>
      <c r="P10" s="5" t="n">
        <v>240485.0</v>
      </c>
      <c r="Q10" s="11" t="n">
        <f si="2" t="shared"/>
        <v>36962.0</v>
      </c>
      <c r="R10" s="6" t="n">
        <f si="0" t="shared"/>
        <v>6.506276716627888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332.0</v>
      </c>
      <c r="E11" s="5" t="n">
        <v>405.0</v>
      </c>
      <c r="F11" s="5" t="n">
        <v>481.0</v>
      </c>
      <c r="G11" s="5" t="n">
        <v>686.0</v>
      </c>
      <c r="H11" s="5" t="n">
        <v>1696.0</v>
      </c>
      <c r="I11" s="5" t="n">
        <v>1105.0</v>
      </c>
      <c r="J11" s="5" t="n">
        <v>541.0</v>
      </c>
      <c r="K11" s="5" t="n">
        <v>238.0</v>
      </c>
      <c r="L11" s="5" t="n">
        <v>145.0</v>
      </c>
      <c r="M11" s="5" t="n">
        <v>7851.0</v>
      </c>
      <c r="N11" s="11" t="n">
        <f si="1" t="shared"/>
        <v>13480.0</v>
      </c>
      <c r="O11" s="5" t="n">
        <v>7076830.0</v>
      </c>
      <c r="P11" s="5" t="n">
        <v>61624.0</v>
      </c>
      <c r="Q11" s="11" t="n">
        <f si="2" t="shared"/>
        <v>5629.0</v>
      </c>
      <c r="R11" s="6" t="n">
        <f si="0" t="shared"/>
        <v>10.947592822881507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528.0</v>
      </c>
      <c r="E12" s="5" t="n">
        <v>762.0</v>
      </c>
      <c r="F12" s="5" t="n">
        <v>1005.0</v>
      </c>
      <c r="G12" s="5" t="n">
        <v>880.0</v>
      </c>
      <c r="H12" s="5" t="n">
        <v>908.0</v>
      </c>
      <c r="I12" s="5" t="n">
        <v>496.0</v>
      </c>
      <c r="J12" s="5" t="n">
        <v>348.0</v>
      </c>
      <c r="K12" s="5" t="n">
        <v>201.0</v>
      </c>
      <c r="L12" s="5" t="n">
        <v>220.0</v>
      </c>
      <c r="M12" s="5" t="n">
        <v>4319.0</v>
      </c>
      <c r="N12" s="11" t="n">
        <f si="1" t="shared"/>
        <v>9667.0</v>
      </c>
      <c r="O12" s="5" t="n">
        <v>2841787.0</v>
      </c>
      <c r="P12" s="5" t="n">
        <v>53394.0</v>
      </c>
      <c r="Q12" s="11" t="n">
        <f si="2" t="shared"/>
        <v>5348.0</v>
      </c>
      <c r="R12" s="6" t="n">
        <f si="0" t="shared"/>
        <v>9.983919222139118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225.0</v>
      </c>
      <c r="E13" s="5" t="n">
        <v>884.0</v>
      </c>
      <c r="F13" s="5" t="n">
        <v>1267.0</v>
      </c>
      <c r="G13" s="5" t="n">
        <v>1076.0</v>
      </c>
      <c r="H13" s="5" t="n">
        <v>990.0</v>
      </c>
      <c r="I13" s="5" t="n">
        <v>520.0</v>
      </c>
      <c r="J13" s="5" t="n">
        <v>260.0</v>
      </c>
      <c r="K13" s="5" t="n">
        <v>202.0</v>
      </c>
      <c r="L13" s="5" t="n">
        <v>192.0</v>
      </c>
      <c r="M13" s="5" t="n">
        <v>2928.0</v>
      </c>
      <c r="N13" s="11" t="n">
        <f si="1" t="shared"/>
        <v>8544.0</v>
      </c>
      <c r="O13" s="5" t="n">
        <v>1861579.0</v>
      </c>
      <c r="P13" s="5" t="n">
        <v>52319.0</v>
      </c>
      <c r="Q13" s="11" t="n">
        <f si="2" t="shared"/>
        <v>5616.0</v>
      </c>
      <c r="R13" s="6" t="n">
        <f si="0" t="shared"/>
        <v>9.316061253561253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103.0</v>
      </c>
      <c r="E14" s="5" t="n">
        <v>175.0</v>
      </c>
      <c r="F14" s="5" t="n">
        <v>378.0</v>
      </c>
      <c r="G14" s="5" t="n">
        <v>383.0</v>
      </c>
      <c r="H14" s="5" t="n">
        <v>988.0</v>
      </c>
      <c r="I14" s="5" t="n">
        <v>709.0</v>
      </c>
      <c r="J14" s="5" t="n">
        <v>557.0</v>
      </c>
      <c r="K14" s="5" t="n">
        <v>496.0</v>
      </c>
      <c r="L14" s="5" t="n">
        <v>824.0</v>
      </c>
      <c r="M14" s="5" t="n">
        <v>5200.0</v>
      </c>
      <c r="N14" s="11" t="n">
        <f si="1" t="shared"/>
        <v>9813.0</v>
      </c>
      <c r="O14" s="5" t="n">
        <v>3716324.0</v>
      </c>
      <c r="P14" s="5" t="n">
        <v>120291.0</v>
      </c>
      <c r="Q14" s="11" t="n">
        <f si="2" t="shared"/>
        <v>4613.0</v>
      </c>
      <c r="R14" s="6" t="n">
        <f si="0" t="shared"/>
        <v>26.076522870149578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57.0</v>
      </c>
      <c r="E15" s="5" t="n">
        <f ref="E15:M15" si="3" t="shared">E16-E9-E10-E11-E12-E13-E14</f>
        <v>56.0</v>
      </c>
      <c r="F15" s="5" t="n">
        <f si="3" t="shared"/>
        <v>85.0</v>
      </c>
      <c r="G15" s="5" t="n">
        <f si="3" t="shared"/>
        <v>79.0</v>
      </c>
      <c r="H15" s="5" t="n">
        <f si="3" t="shared"/>
        <v>156.0</v>
      </c>
      <c r="I15" s="5" t="n">
        <f si="3" t="shared"/>
        <v>132.0</v>
      </c>
      <c r="J15" s="5" t="n">
        <f si="3" t="shared"/>
        <v>151.0</v>
      </c>
      <c r="K15" s="5" t="n">
        <f si="3" t="shared"/>
        <v>28.0</v>
      </c>
      <c r="L15" s="5" t="n">
        <f si="3" t="shared"/>
        <v>29.0</v>
      </c>
      <c r="M15" s="5" t="n">
        <f si="3" t="shared"/>
        <v>85.0</v>
      </c>
      <c r="N15" s="5" t="n">
        <f ref="N15" si="4" t="shared">N16-N9-N10-N11-N12-N13-N14</f>
        <v>858.0</v>
      </c>
      <c r="O15" s="5" t="n">
        <f>O16-O9-O10-O11-O12-O13-O14</f>
        <v>41587.0</v>
      </c>
      <c r="P15" s="5" t="n">
        <f>P16-P9-P10-P11-P12-P13-P14</f>
        <v>10554.0</v>
      </c>
      <c r="Q15" s="11" t="n">
        <f si="2" t="shared"/>
        <v>773.0</v>
      </c>
      <c r="R15" s="6" t="n">
        <f si="0" t="shared"/>
        <v>13.653298835705046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3178.0</v>
      </c>
      <c r="E16" s="5" t="n">
        <v>5628.0</v>
      </c>
      <c r="F16" s="5" t="n">
        <v>9219.0</v>
      </c>
      <c r="G16" s="5" t="n">
        <v>12364.0</v>
      </c>
      <c r="H16" s="5" t="n">
        <v>38386.0</v>
      </c>
      <c r="I16" s="5" t="n">
        <v>16101.0</v>
      </c>
      <c r="J16" s="5" t="n">
        <v>3865.0</v>
      </c>
      <c r="K16" s="5" t="n">
        <v>1767.0</v>
      </c>
      <c r="L16" s="5" t="n">
        <v>1811.0</v>
      </c>
      <c r="M16" s="5" t="n">
        <v>22705.0</v>
      </c>
      <c r="N16" s="11" t="n">
        <f ref="N16:N48" si="5" t="shared">SUM(D16:M16)</f>
        <v>115024.0</v>
      </c>
      <c r="O16" s="5" t="n">
        <v>1.6434575E7</v>
      </c>
      <c r="P16" s="5" t="n">
        <v>793807.0</v>
      </c>
      <c r="Q16" s="11" t="n">
        <f si="2" t="shared"/>
        <v>92319.0</v>
      </c>
      <c r="R16" s="6" t="n">
        <f si="0" t="shared"/>
        <v>8.598522514325328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25.0</v>
      </c>
      <c r="E17" s="5" t="n">
        <f ref="E17:M17" si="6" t="shared">E18-E16-E3-E4-E5-E6-E7-E8</f>
        <v>45.0</v>
      </c>
      <c r="F17" s="5" t="n">
        <f si="6" t="shared"/>
        <v>82.0</v>
      </c>
      <c r="G17" s="5" t="n">
        <f si="6" t="shared"/>
        <v>56.0</v>
      </c>
      <c r="H17" s="5" t="n">
        <f si="6" t="shared"/>
        <v>134.0</v>
      </c>
      <c r="I17" s="5" t="n">
        <f si="6" t="shared"/>
        <v>90.0</v>
      </c>
      <c r="J17" s="5" t="n">
        <f si="6" t="shared"/>
        <v>51.0</v>
      </c>
      <c r="K17" s="5" t="n">
        <f si="6" t="shared"/>
        <v>99.0</v>
      </c>
      <c r="L17" s="5" t="n">
        <f si="6" t="shared"/>
        <v>25.0</v>
      </c>
      <c r="M17" s="5" t="n">
        <f si="6" t="shared"/>
        <v>367.0</v>
      </c>
      <c r="N17" s="11" t="n">
        <f si="5" t="shared"/>
        <v>974.0</v>
      </c>
      <c r="O17" s="5" t="n">
        <f>O18-O16-O3-O4-O5-O6-O7-O8</f>
        <v>187104.0</v>
      </c>
      <c r="P17" s="5" t="n">
        <f>P18-P16-P3-P4-P5-P6-P7-P8</f>
        <v>10474.0</v>
      </c>
      <c r="Q17" s="11" t="n">
        <f si="2" t="shared"/>
        <v>607.0</v>
      </c>
      <c r="R17" s="6" t="n">
        <f si="0" t="shared"/>
        <v>17.255354200988467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29290.0</v>
      </c>
      <c r="E18" s="5" t="n">
        <v>87664.0</v>
      </c>
      <c r="F18" s="5" t="n">
        <v>108146.0</v>
      </c>
      <c r="G18" s="5" t="n">
        <v>79132.0</v>
      </c>
      <c r="H18" s="5" t="n">
        <v>295631.0</v>
      </c>
      <c r="I18" s="5" t="n">
        <v>57196.0</v>
      </c>
      <c r="J18" s="5" t="n">
        <v>10250.0</v>
      </c>
      <c r="K18" s="5" t="n">
        <v>5404.0</v>
      </c>
      <c r="L18" s="5" t="n">
        <v>5417.0</v>
      </c>
      <c r="M18" s="5" t="n">
        <v>55597.0</v>
      </c>
      <c r="N18" s="11" t="n">
        <f si="5" t="shared"/>
        <v>733727.0</v>
      </c>
      <c r="O18" s="5" t="n">
        <v>2.2824467E7</v>
      </c>
      <c r="P18" s="5" t="n">
        <v>4204888.0</v>
      </c>
      <c r="Q18" s="11" t="n">
        <f si="2" t="shared"/>
        <v>678130.0</v>
      </c>
      <c r="R18" s="6" t="n">
        <f si="0" t="shared"/>
        <v>6.200710778169378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347.0</v>
      </c>
      <c r="E19" s="5" t="n">
        <v>718.0</v>
      </c>
      <c r="F19" s="5" t="n">
        <v>855.0</v>
      </c>
      <c r="G19" s="5" t="n">
        <v>660.0</v>
      </c>
      <c r="H19" s="5" t="n">
        <v>1115.0</v>
      </c>
      <c r="I19" s="5" t="n">
        <v>870.0</v>
      </c>
      <c r="J19" s="5" t="n">
        <v>419.0</v>
      </c>
      <c r="K19" s="5" t="n">
        <v>306.0</v>
      </c>
      <c r="L19" s="5" t="n">
        <v>241.0</v>
      </c>
      <c r="M19" s="5" t="n">
        <v>358.0</v>
      </c>
      <c r="N19" s="11" t="n">
        <f si="5" t="shared"/>
        <v>5889.0</v>
      </c>
      <c r="O19" s="5" t="n">
        <v>149672.0</v>
      </c>
      <c r="P19" s="5" t="n">
        <v>63625.0</v>
      </c>
      <c r="Q19" s="11" t="n">
        <f si="2" t="shared"/>
        <v>5531.0</v>
      </c>
      <c r="R19" s="6" t="n">
        <f si="0" t="shared"/>
        <v>11.503344783945037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2594.0</v>
      </c>
      <c r="E20" s="5" t="n">
        <v>3894.0</v>
      </c>
      <c r="F20" s="5" t="n">
        <v>4227.0</v>
      </c>
      <c r="G20" s="5" t="n">
        <v>3711.0</v>
      </c>
      <c r="H20" s="5" t="n">
        <v>7501.0</v>
      </c>
      <c r="I20" s="5" t="n">
        <v>7860.0</v>
      </c>
      <c r="J20" s="5" t="n">
        <v>4193.0</v>
      </c>
      <c r="K20" s="5" t="n">
        <v>1815.0</v>
      </c>
      <c r="L20" s="5" t="n">
        <v>1453.0</v>
      </c>
      <c r="M20" s="5" t="n">
        <v>1977.0</v>
      </c>
      <c r="N20" s="11" t="n">
        <f si="5" t="shared"/>
        <v>39225.0</v>
      </c>
      <c r="O20" s="5" t="n">
        <v>978132.0</v>
      </c>
      <c r="P20" s="5" t="n">
        <v>443467.0</v>
      </c>
      <c r="Q20" s="11" t="n">
        <f si="2" t="shared"/>
        <v>37248.0</v>
      </c>
      <c r="R20" s="6" t="n">
        <f si="0" t="shared"/>
        <v>11.905793599656358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23.0</v>
      </c>
      <c r="F21" s="5" t="n">
        <v>41.0</v>
      </c>
      <c r="G21" s="5" t="n">
        <v>50.0</v>
      </c>
      <c r="H21" s="5" t="n">
        <v>44.0</v>
      </c>
      <c r="I21" s="5" t="n">
        <v>29.0</v>
      </c>
      <c r="J21" s="5" t="n">
        <v>19.0</v>
      </c>
      <c r="K21" s="5" t="n">
        <v>7.0</v>
      </c>
      <c r="L21" s="5" t="n">
        <v>10.0</v>
      </c>
      <c r="M21" s="5" t="n">
        <v>29.0</v>
      </c>
      <c r="N21" s="11" t="n">
        <f si="5" t="shared"/>
        <v>258.0</v>
      </c>
      <c r="O21" s="5" t="n">
        <v>10668.0</v>
      </c>
      <c r="P21" s="5" t="n">
        <v>2503.0</v>
      </c>
      <c r="Q21" s="11" t="n">
        <f si="2" t="shared"/>
        <v>229.0</v>
      </c>
      <c r="R21" s="6" t="n">
        <f si="0" t="shared"/>
        <v>10.930131004366812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34.0</v>
      </c>
      <c r="F22" s="5" t="n">
        <v>69.0</v>
      </c>
      <c r="G22" s="5" t="n">
        <v>41.0</v>
      </c>
      <c r="H22" s="5" t="n">
        <v>114.0</v>
      </c>
      <c r="I22" s="5" t="n">
        <v>43.0</v>
      </c>
      <c r="J22" s="5" t="n">
        <v>22.0</v>
      </c>
      <c r="K22" s="5" t="n">
        <v>18.0</v>
      </c>
      <c r="L22" s="5" t="n">
        <v>11.0</v>
      </c>
      <c r="M22" s="5" t="n">
        <v>36.0</v>
      </c>
      <c r="N22" s="11" t="n">
        <f si="5" t="shared"/>
        <v>399.0</v>
      </c>
      <c r="O22" s="5" t="n">
        <v>15211.0</v>
      </c>
      <c r="P22" s="5" t="n">
        <v>3616.0</v>
      </c>
      <c r="Q22" s="11" t="n">
        <f si="2" t="shared"/>
        <v>363.0</v>
      </c>
      <c r="R22" s="6" t="n">
        <f si="0" t="shared"/>
        <v>9.961432506887052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8.0</v>
      </c>
      <c r="F23" s="5" t="n">
        <v>6.0</v>
      </c>
      <c r="G23" s="5" t="n">
        <v>12.0</v>
      </c>
      <c r="H23" s="5" t="n">
        <v>35.0</v>
      </c>
      <c r="I23" s="5" t="n">
        <v>7.0</v>
      </c>
      <c r="J23" s="5" t="n">
        <v>6.0</v>
      </c>
      <c r="K23" s="5" t="n">
        <v>10.0</v>
      </c>
      <c r="L23" s="5" t="n">
        <v>6.0</v>
      </c>
      <c r="M23" s="5" t="n">
        <v>9.0</v>
      </c>
      <c r="N23" s="11" t="n">
        <f si="5" t="shared"/>
        <v>100.0</v>
      </c>
      <c r="O23" s="5" t="n">
        <v>5746.0</v>
      </c>
      <c r="P23" s="5" t="n">
        <v>1372.0</v>
      </c>
      <c r="Q23" s="11" t="n">
        <f si="2" t="shared"/>
        <v>91.0</v>
      </c>
      <c r="R23" s="6" t="n">
        <f si="0" t="shared"/>
        <v>15.076923076923077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46.0</v>
      </c>
      <c r="E24" s="5" t="n">
        <f ref="E24:M24" si="7" t="shared">E25-E19-E20-E21-E22-E23</f>
        <v>52.0</v>
      </c>
      <c r="F24" s="5" t="n">
        <f si="7" t="shared"/>
        <v>61.0</v>
      </c>
      <c r="G24" s="5" t="n">
        <f si="7" t="shared"/>
        <v>48.0</v>
      </c>
      <c r="H24" s="5" t="n">
        <f si="7" t="shared"/>
        <v>159.0</v>
      </c>
      <c r="I24" s="5" t="n">
        <f si="7" t="shared"/>
        <v>120.0</v>
      </c>
      <c r="J24" s="5" t="n">
        <f si="7" t="shared"/>
        <v>90.0</v>
      </c>
      <c r="K24" s="5" t="n">
        <f si="7" t="shared"/>
        <v>60.0</v>
      </c>
      <c r="L24" s="5" t="n">
        <f si="7" t="shared"/>
        <v>34.0</v>
      </c>
      <c r="M24" s="5" t="n">
        <f si="7" t="shared"/>
        <v>229.0</v>
      </c>
      <c r="N24" s="11" t="n">
        <f si="5" t="shared"/>
        <v>899.0</v>
      </c>
      <c r="O24" s="5" t="n">
        <f>O25-O19-O20-O21-O22-O23</f>
        <v>71426.0</v>
      </c>
      <c r="P24" s="5" t="n">
        <f>P25-P19-P20-P21-P22-P23</f>
        <v>10189.0</v>
      </c>
      <c r="Q24" s="11" t="n">
        <f si="2" t="shared"/>
        <v>670.0</v>
      </c>
      <c r="R24" s="6" t="n">
        <f si="0" t="shared"/>
        <v>15.207462686567164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3005.0</v>
      </c>
      <c r="E25" s="5" t="n">
        <v>4729.0</v>
      </c>
      <c r="F25" s="5" t="n">
        <v>5259.0</v>
      </c>
      <c r="G25" s="5" t="n">
        <v>4522.0</v>
      </c>
      <c r="H25" s="5" t="n">
        <v>8968.0</v>
      </c>
      <c r="I25" s="5" t="n">
        <v>8929.0</v>
      </c>
      <c r="J25" s="5" t="n">
        <v>4749.0</v>
      </c>
      <c r="K25" s="5" t="n">
        <v>2216.0</v>
      </c>
      <c r="L25" s="5" t="n">
        <v>1755.0</v>
      </c>
      <c r="M25" s="5" t="n">
        <v>2638.0</v>
      </c>
      <c r="N25" s="11" t="n">
        <f si="5" t="shared"/>
        <v>46770.0</v>
      </c>
      <c r="O25" s="5" t="n">
        <v>1230855.0</v>
      </c>
      <c r="P25" s="5" t="n">
        <v>524772.0</v>
      </c>
      <c r="Q25" s="11" t="n">
        <f si="2" t="shared"/>
        <v>44132.0</v>
      </c>
      <c r="R25" s="6" t="n">
        <f si="0" t="shared"/>
        <v>11.890963473216713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39.0</v>
      </c>
      <c r="E26" s="5" t="n">
        <v>66.0</v>
      </c>
      <c r="F26" s="5" t="n">
        <v>41.0</v>
      </c>
      <c r="G26" s="5" t="n">
        <v>35.0</v>
      </c>
      <c r="H26" s="5" t="n">
        <v>57.0</v>
      </c>
      <c r="I26" s="5" t="n">
        <v>48.0</v>
      </c>
      <c r="J26" s="5" t="n">
        <v>28.0</v>
      </c>
      <c r="K26" s="5" t="n">
        <v>15.0</v>
      </c>
      <c r="L26" s="5" t="n">
        <v>18.0</v>
      </c>
      <c r="M26" s="5" t="n">
        <v>12.0</v>
      </c>
      <c r="N26" s="11" t="n">
        <f si="5" t="shared"/>
        <v>359.0</v>
      </c>
      <c r="O26" s="5" t="n">
        <v>6944.0</v>
      </c>
      <c r="P26" s="5" t="n">
        <v>3769.0</v>
      </c>
      <c r="Q26" s="11" t="n">
        <f si="2" t="shared"/>
        <v>347.0</v>
      </c>
      <c r="R26" s="6" t="n">
        <f si="0" t="shared"/>
        <v>10.861671469740633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246.0</v>
      </c>
      <c r="E27" s="5" t="n">
        <v>366.0</v>
      </c>
      <c r="F27" s="5" t="n">
        <v>357.0</v>
      </c>
      <c r="G27" s="5" t="n">
        <v>221.0</v>
      </c>
      <c r="H27" s="5" t="n">
        <v>351.0</v>
      </c>
      <c r="I27" s="5" t="n">
        <v>405.0</v>
      </c>
      <c r="J27" s="5" t="n">
        <v>240.0</v>
      </c>
      <c r="K27" s="5" t="n">
        <v>239.0</v>
      </c>
      <c r="L27" s="5" t="n">
        <v>228.0</v>
      </c>
      <c r="M27" s="5" t="n">
        <v>293.0</v>
      </c>
      <c r="N27" s="11" t="n">
        <f si="5" t="shared"/>
        <v>2946.0</v>
      </c>
      <c r="O27" s="5" t="n">
        <v>107053.0</v>
      </c>
      <c r="P27" s="5" t="n">
        <v>42936.0</v>
      </c>
      <c r="Q27" s="11" t="n">
        <f si="2" t="shared"/>
        <v>2653.0</v>
      </c>
      <c r="R27" s="6" t="n">
        <f si="0" t="shared"/>
        <v>16.183942706370146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293.0</v>
      </c>
      <c r="E28" s="5" t="n">
        <v>507.0</v>
      </c>
      <c r="F28" s="5" t="n">
        <v>508.0</v>
      </c>
      <c r="G28" s="5" t="n">
        <v>332.0</v>
      </c>
      <c r="H28" s="5" t="n">
        <v>624.0</v>
      </c>
      <c r="I28" s="5" t="n">
        <v>563.0</v>
      </c>
      <c r="J28" s="5" t="n">
        <v>296.0</v>
      </c>
      <c r="K28" s="5" t="n">
        <v>157.0</v>
      </c>
      <c r="L28" s="5" t="n">
        <v>120.0</v>
      </c>
      <c r="M28" s="5" t="n">
        <v>160.0</v>
      </c>
      <c r="N28" s="11" t="n">
        <f si="5" t="shared"/>
        <v>3560.0</v>
      </c>
      <c r="O28" s="5" t="n">
        <v>73791.0</v>
      </c>
      <c r="P28" s="5" t="n">
        <v>36282.0</v>
      </c>
      <c r="Q28" s="11" t="n">
        <f si="2" t="shared"/>
        <v>3400.0</v>
      </c>
      <c r="R28" s="6" t="n">
        <f si="0" t="shared"/>
        <v>10.671176470588236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154.0</v>
      </c>
      <c r="E29" s="5" t="n">
        <v>228.0</v>
      </c>
      <c r="F29" s="5" t="n">
        <v>161.0</v>
      </c>
      <c r="G29" s="5" t="n">
        <v>137.0</v>
      </c>
      <c r="H29" s="5" t="n">
        <v>188.0</v>
      </c>
      <c r="I29" s="5" t="n">
        <v>133.0</v>
      </c>
      <c r="J29" s="5" t="n">
        <v>68.0</v>
      </c>
      <c r="K29" s="5" t="n">
        <v>48.0</v>
      </c>
      <c r="L29" s="5" t="n">
        <v>41.0</v>
      </c>
      <c r="M29" s="5" t="n">
        <v>66.0</v>
      </c>
      <c r="N29" s="11" t="n">
        <f si="5" t="shared"/>
        <v>1224.0</v>
      </c>
      <c r="O29" s="5" t="n">
        <v>30606.0</v>
      </c>
      <c r="P29" s="5" t="n">
        <v>10812.0</v>
      </c>
      <c r="Q29" s="11" t="n">
        <f si="2" t="shared"/>
        <v>1158.0</v>
      </c>
      <c r="R29" s="6" t="n">
        <f si="0" t="shared"/>
        <v>9.336787564766839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127.0</v>
      </c>
      <c r="E30" s="5" t="n">
        <v>184.0</v>
      </c>
      <c r="F30" s="5" t="n">
        <v>198.0</v>
      </c>
      <c r="G30" s="5" t="n">
        <v>155.0</v>
      </c>
      <c r="H30" s="5" t="n">
        <v>212.0</v>
      </c>
      <c r="I30" s="5" t="n">
        <v>195.0</v>
      </c>
      <c r="J30" s="5" t="n">
        <v>79.0</v>
      </c>
      <c r="K30" s="5" t="n">
        <v>33.0</v>
      </c>
      <c r="L30" s="5" t="n">
        <v>51.0</v>
      </c>
      <c r="M30" s="5" t="n">
        <v>65.0</v>
      </c>
      <c r="N30" s="11" t="n">
        <f si="5" t="shared"/>
        <v>1299.0</v>
      </c>
      <c r="O30" s="5" t="n">
        <v>22465.0</v>
      </c>
      <c r="P30" s="5" t="n">
        <v>11956.0</v>
      </c>
      <c r="Q30" s="11" t="n">
        <f si="2" t="shared"/>
        <v>1234.0</v>
      </c>
      <c r="R30" s="6" t="n">
        <f si="0" t="shared"/>
        <v>9.688816855753647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57.0</v>
      </c>
      <c r="E31" s="5" t="n">
        <v>93.0</v>
      </c>
      <c r="F31" s="5" t="n">
        <v>73.0</v>
      </c>
      <c r="G31" s="5" t="n">
        <v>67.0</v>
      </c>
      <c r="H31" s="5" t="n">
        <v>90.0</v>
      </c>
      <c r="I31" s="5" t="n">
        <v>94.0</v>
      </c>
      <c r="J31" s="5" t="n">
        <v>64.0</v>
      </c>
      <c r="K31" s="5" t="n">
        <v>36.0</v>
      </c>
      <c r="L31" s="5" t="n">
        <v>31.0</v>
      </c>
      <c r="M31" s="5" t="n">
        <v>34.0</v>
      </c>
      <c r="N31" s="11" t="n">
        <f si="5" t="shared"/>
        <v>639.0</v>
      </c>
      <c r="O31" s="5" t="n">
        <v>15808.0</v>
      </c>
      <c r="P31" s="5" t="n">
        <v>7576.0</v>
      </c>
      <c r="Q31" s="11" t="n">
        <f si="2" t="shared"/>
        <v>605.0</v>
      </c>
      <c r="R31" s="6" t="n">
        <f si="0" t="shared"/>
        <v>12.522314049586777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44.0</v>
      </c>
      <c r="E32" s="5" t="n">
        <v>94.0</v>
      </c>
      <c r="F32" s="5" t="n">
        <v>97.0</v>
      </c>
      <c r="G32" s="5" t="n">
        <v>79.0</v>
      </c>
      <c r="H32" s="5" t="n">
        <v>110.0</v>
      </c>
      <c r="I32" s="5" t="n">
        <v>93.0</v>
      </c>
      <c r="J32" s="5" t="n">
        <v>38.0</v>
      </c>
      <c r="K32" s="5" t="n">
        <v>38.0</v>
      </c>
      <c r="L32" s="5" t="n">
        <v>24.0</v>
      </c>
      <c r="M32" s="5" t="n">
        <v>55.0</v>
      </c>
      <c r="N32" s="11" t="n">
        <f si="5" t="shared"/>
        <v>672.0</v>
      </c>
      <c r="O32" s="5" t="n">
        <v>16632.0</v>
      </c>
      <c r="P32" s="5" t="n">
        <v>6703.0</v>
      </c>
      <c r="Q32" s="11" t="n">
        <f si="2" t="shared"/>
        <v>617.0</v>
      </c>
      <c r="R32" s="6" t="n">
        <f si="0" t="shared"/>
        <v>10.86385737439222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327.0</v>
      </c>
      <c r="E33" s="5" t="n">
        <v>632.0</v>
      </c>
      <c r="F33" s="5" t="n">
        <v>708.0</v>
      </c>
      <c r="G33" s="5" t="n">
        <v>490.0</v>
      </c>
      <c r="H33" s="5" t="n">
        <v>688.0</v>
      </c>
      <c r="I33" s="5" t="n">
        <v>550.0</v>
      </c>
      <c r="J33" s="5" t="n">
        <v>205.0</v>
      </c>
      <c r="K33" s="5" t="n">
        <v>170.0</v>
      </c>
      <c r="L33" s="5" t="n">
        <v>159.0</v>
      </c>
      <c r="M33" s="5" t="n">
        <v>245.0</v>
      </c>
      <c r="N33" s="11" t="n">
        <f si="5" t="shared"/>
        <v>4174.0</v>
      </c>
      <c r="O33" s="5" t="n">
        <v>93915.0</v>
      </c>
      <c r="P33" s="5" t="n">
        <v>39202.0</v>
      </c>
      <c r="Q33" s="11" t="n">
        <f si="2" t="shared"/>
        <v>3929.0</v>
      </c>
      <c r="R33" s="6" t="n">
        <f si="0" t="shared"/>
        <v>9.977602443369815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21.0</v>
      </c>
      <c r="E34" s="5" t="n">
        <v>43.0</v>
      </c>
      <c r="F34" s="5" t="n">
        <v>36.0</v>
      </c>
      <c r="G34" s="5" t="n">
        <v>48.0</v>
      </c>
      <c r="H34" s="5" t="n">
        <v>61.0</v>
      </c>
      <c r="I34" s="5" t="n">
        <v>49.0</v>
      </c>
      <c r="J34" s="5" t="n">
        <v>36.0</v>
      </c>
      <c r="K34" s="5" t="n">
        <v>31.0</v>
      </c>
      <c r="L34" s="5" t="n">
        <v>10.0</v>
      </c>
      <c r="M34" s="5" t="n">
        <v>22.0</v>
      </c>
      <c r="N34" s="11" t="n">
        <f si="5" t="shared"/>
        <v>357.0</v>
      </c>
      <c r="O34" s="5" t="n">
        <v>8953.0</v>
      </c>
      <c r="P34" s="5" t="n">
        <v>4085.0</v>
      </c>
      <c r="Q34" s="11" t="n">
        <f si="2" t="shared"/>
        <v>335.0</v>
      </c>
      <c r="R34" s="6" t="n">
        <f si="0" t="shared"/>
        <v>12.194029850746269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12.0</v>
      </c>
      <c r="E35" s="5" t="n">
        <v>15.0</v>
      </c>
      <c r="F35" s="5" t="n">
        <v>13.0</v>
      </c>
      <c r="G35" s="5" t="n">
        <v>15.0</v>
      </c>
      <c r="H35" s="5" t="n">
        <v>22.0</v>
      </c>
      <c r="I35" s="5" t="n">
        <v>6.0</v>
      </c>
      <c r="J35" s="5" t="n">
        <v>9.0</v>
      </c>
      <c r="K35" s="5" t="n">
        <v>5.0</v>
      </c>
      <c r="L35" s="5" t="n">
        <v>5.0</v>
      </c>
      <c r="M35" s="5" t="n">
        <v>6.0</v>
      </c>
      <c r="N35" s="11" t="n">
        <f si="5" t="shared"/>
        <v>108.0</v>
      </c>
      <c r="O35" s="5" t="n">
        <v>2898.0</v>
      </c>
      <c r="P35" s="5" t="n">
        <v>1115.0</v>
      </c>
      <c r="Q35" s="11" t="n">
        <f si="2" t="shared"/>
        <v>102.0</v>
      </c>
      <c r="R35" s="6" t="n">
        <f si="0" t="shared"/>
        <v>10.931372549019608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56.0</v>
      </c>
      <c r="E36" s="5" t="n">
        <v>78.0</v>
      </c>
      <c r="F36" s="5" t="n">
        <v>101.0</v>
      </c>
      <c r="G36" s="5" t="n">
        <v>63.0</v>
      </c>
      <c r="H36" s="5" t="n">
        <v>109.0</v>
      </c>
      <c r="I36" s="5" t="n">
        <v>99.0</v>
      </c>
      <c r="J36" s="5" t="n">
        <v>46.0</v>
      </c>
      <c r="K36" s="5" t="n">
        <v>39.0</v>
      </c>
      <c r="L36" s="5" t="n">
        <v>33.0</v>
      </c>
      <c r="M36" s="5" t="n">
        <v>30.0</v>
      </c>
      <c r="N36" s="11" t="n">
        <f si="5" t="shared"/>
        <v>654.0</v>
      </c>
      <c r="O36" s="5" t="n">
        <v>12375.0</v>
      </c>
      <c r="P36" s="5" t="n">
        <v>7594.0</v>
      </c>
      <c r="Q36" s="11" t="n">
        <f si="2" t="shared"/>
        <v>624.0</v>
      </c>
      <c r="R36" s="6" t="n">
        <f si="0" t="shared"/>
        <v>12.169871794871796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23.0</v>
      </c>
      <c r="E37" s="5" t="n">
        <v>40.0</v>
      </c>
      <c r="F37" s="5" t="n">
        <v>67.0</v>
      </c>
      <c r="G37" s="5" t="n">
        <v>94.0</v>
      </c>
      <c r="H37" s="5" t="n">
        <v>338.0</v>
      </c>
      <c r="I37" s="5" t="n">
        <v>228.0</v>
      </c>
      <c r="J37" s="5" t="n">
        <v>39.0</v>
      </c>
      <c r="K37" s="5" t="n">
        <v>24.0</v>
      </c>
      <c r="L37" s="5" t="n">
        <v>16.0</v>
      </c>
      <c r="M37" s="5" t="n">
        <v>107.0</v>
      </c>
      <c r="N37" s="11" t="n">
        <f si="5" t="shared"/>
        <v>976.0</v>
      </c>
      <c r="O37" s="5" t="n">
        <v>31421.0</v>
      </c>
      <c r="P37" s="5" t="n">
        <v>8146.0</v>
      </c>
      <c r="Q37" s="11" t="n">
        <f si="2" t="shared"/>
        <v>869.0</v>
      </c>
      <c r="R37" s="6" t="n">
        <f si="0" t="shared"/>
        <v>9.373993095512082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218.0</v>
      </c>
      <c r="E38" s="5" t="n">
        <f ref="E38:M38" si="8" t="shared">E39-E26-E27-E28-E29-E30-E31-E32-E33-E34-E35-E36-E37</f>
        <v>346.0</v>
      </c>
      <c r="F38" s="5" t="n">
        <f si="8" t="shared"/>
        <v>379.0</v>
      </c>
      <c r="G38" s="5" t="n">
        <f si="8" t="shared"/>
        <v>393.0</v>
      </c>
      <c r="H38" s="5" t="n">
        <f si="8" t="shared"/>
        <v>690.0</v>
      </c>
      <c r="I38" s="5" t="n">
        <f si="8" t="shared"/>
        <v>340.0</v>
      </c>
      <c r="J38" s="5" t="n">
        <f si="8" t="shared"/>
        <v>161.0</v>
      </c>
      <c r="K38" s="5" t="n">
        <f si="8" t="shared"/>
        <v>123.0</v>
      </c>
      <c r="L38" s="5" t="n">
        <f si="8" t="shared"/>
        <v>113.0</v>
      </c>
      <c r="M38" s="5" t="n">
        <f si="8" t="shared"/>
        <v>251.0</v>
      </c>
      <c r="N38" s="11" t="n">
        <f si="5" t="shared"/>
        <v>3014.0</v>
      </c>
      <c r="O38" s="5" t="n">
        <f>O39-O26-O27-O28-O29-O30-O31-O32-O33-O34-O35-O36-O37</f>
        <v>85359.0</v>
      </c>
      <c r="P38" s="5" t="n">
        <f>P39-P26-P27-P28-P29-P30-P31-P32-P33-P34-P35-P36-P37</f>
        <v>28687.0</v>
      </c>
      <c r="Q38" s="11" t="n">
        <f si="2" t="shared"/>
        <v>2763.0</v>
      </c>
      <c r="R38" s="6" t="n">
        <f si="0" t="shared"/>
        <v>10.382555193630113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1617.0</v>
      </c>
      <c r="E39" s="5" t="n">
        <v>2692.0</v>
      </c>
      <c r="F39" s="5" t="n">
        <v>2739.0</v>
      </c>
      <c r="G39" s="5" t="n">
        <v>2129.0</v>
      </c>
      <c r="H39" s="5" t="n">
        <v>3540.0</v>
      </c>
      <c r="I39" s="5" t="n">
        <v>2803.0</v>
      </c>
      <c r="J39" s="5" t="n">
        <v>1309.0</v>
      </c>
      <c r="K39" s="5" t="n">
        <v>958.0</v>
      </c>
      <c r="L39" s="5" t="n">
        <v>849.0</v>
      </c>
      <c r="M39" s="5" t="n">
        <v>1346.0</v>
      </c>
      <c r="N39" s="11" t="n">
        <f si="5" t="shared"/>
        <v>19982.0</v>
      </c>
      <c r="O39" s="5" t="n">
        <v>508220.0</v>
      </c>
      <c r="P39" s="5" t="n">
        <v>208863.0</v>
      </c>
      <c r="Q39" s="11" t="n">
        <f si="2" t="shared"/>
        <v>18636.0</v>
      </c>
      <c r="R39" s="6" t="n">
        <f si="0" t="shared"/>
        <v>11.207501609787508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310.0</v>
      </c>
      <c r="E40" s="5" t="n">
        <v>748.0</v>
      </c>
      <c r="F40" s="5" t="n">
        <v>700.0</v>
      </c>
      <c r="G40" s="5" t="n">
        <v>507.0</v>
      </c>
      <c r="H40" s="5" t="n">
        <v>1098.0</v>
      </c>
      <c r="I40" s="5" t="n">
        <v>742.0</v>
      </c>
      <c r="J40" s="5" t="n">
        <v>321.0</v>
      </c>
      <c r="K40" s="5" t="n">
        <v>150.0</v>
      </c>
      <c r="L40" s="5" t="n">
        <v>93.0</v>
      </c>
      <c r="M40" s="5" t="n">
        <v>128.0</v>
      </c>
      <c r="N40" s="11" t="n">
        <f si="5" t="shared"/>
        <v>4797.0</v>
      </c>
      <c r="O40" s="5" t="n">
        <v>67296.0</v>
      </c>
      <c r="P40" s="5" t="n">
        <v>40863.0</v>
      </c>
      <c r="Q40" s="11" t="n">
        <f si="2" t="shared"/>
        <v>4669.0</v>
      </c>
      <c r="R40" s="6" t="n">
        <f si="0" t="shared"/>
        <v>8.751981152281003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42.0</v>
      </c>
      <c r="E41" s="5" t="n">
        <v>94.0</v>
      </c>
      <c r="F41" s="5" t="n">
        <v>121.0</v>
      </c>
      <c r="G41" s="5" t="n">
        <v>105.0</v>
      </c>
      <c r="H41" s="5" t="n">
        <v>160.0</v>
      </c>
      <c r="I41" s="5" t="n">
        <v>151.0</v>
      </c>
      <c r="J41" s="5" t="n">
        <v>65.0</v>
      </c>
      <c r="K41" s="5" t="n">
        <v>51.0</v>
      </c>
      <c r="L41" s="5" t="n">
        <v>52.0</v>
      </c>
      <c r="M41" s="5" t="n">
        <v>45.0</v>
      </c>
      <c r="N41" s="11" t="n">
        <f si="5" t="shared"/>
        <v>886.0</v>
      </c>
      <c r="O41" s="5" t="n">
        <v>21535.0</v>
      </c>
      <c r="P41" s="5" t="n">
        <v>11341.0</v>
      </c>
      <c r="Q41" s="11" t="n">
        <f si="2" t="shared"/>
        <v>841.0</v>
      </c>
      <c r="R41" s="6" t="n">
        <f si="0" t="shared"/>
        <v>13.485136741973841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17.0</v>
      </c>
      <c r="F42" s="5" t="n">
        <f si="9" t="shared"/>
        <v>28.0</v>
      </c>
      <c r="G42" s="5" t="n">
        <f si="9" t="shared"/>
        <v>14.0</v>
      </c>
      <c r="H42" s="5" t="n">
        <f si="9" t="shared"/>
        <v>12.0</v>
      </c>
      <c r="I42" s="5" t="n">
        <f si="9" t="shared"/>
        <v>21.0</v>
      </c>
      <c r="J42" s="5" t="n">
        <f si="9" t="shared"/>
        <v>16.0</v>
      </c>
      <c r="K42" s="5" t="n">
        <f si="9" t="shared"/>
        <v>8.0</v>
      </c>
      <c r="L42" s="5" t="n">
        <f si="9" t="shared"/>
        <v>6.0</v>
      </c>
      <c r="M42" s="5" t="n">
        <f si="9" t="shared"/>
        <v>17.0</v>
      </c>
      <c r="N42" s="11" t="n">
        <f si="5" t="shared"/>
        <v>144.0</v>
      </c>
      <c r="O42" s="5" t="n">
        <f>O43-O40-O41</f>
        <v>5864.0</v>
      </c>
      <c r="P42" s="5" t="n">
        <f>P43-P40-P41</f>
        <v>1641.0</v>
      </c>
      <c r="Q42" s="11" t="n">
        <f si="2" t="shared"/>
        <v>127.0</v>
      </c>
      <c r="R42" s="6" t="n">
        <f si="0" t="shared"/>
        <v>12.921259842519685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357.0</v>
      </c>
      <c r="E43" s="5" t="n">
        <v>859.0</v>
      </c>
      <c r="F43" s="5" t="n">
        <v>849.0</v>
      </c>
      <c r="G43" s="5" t="n">
        <v>626.0</v>
      </c>
      <c r="H43" s="5" t="n">
        <v>1270.0</v>
      </c>
      <c r="I43" s="5" t="n">
        <v>914.0</v>
      </c>
      <c r="J43" s="5" t="n">
        <v>402.0</v>
      </c>
      <c r="K43" s="5" t="n">
        <v>209.0</v>
      </c>
      <c r="L43" s="5" t="n">
        <v>151.0</v>
      </c>
      <c r="M43" s="5" t="n">
        <v>190.0</v>
      </c>
      <c r="N43" s="11" t="n">
        <f si="5" t="shared"/>
        <v>5827.0</v>
      </c>
      <c r="O43" s="5" t="n">
        <v>94695.0</v>
      </c>
      <c r="P43" s="5" t="n">
        <v>53845.0</v>
      </c>
      <c r="Q43" s="11" t="n">
        <f si="2" t="shared"/>
        <v>5637.0</v>
      </c>
      <c r="R43" s="6" t="n">
        <f si="0" t="shared"/>
        <v>9.552066702146531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13.0</v>
      </c>
      <c r="E44" s="8" t="n">
        <v>20.0</v>
      </c>
      <c r="F44" s="8" t="n">
        <v>38.0</v>
      </c>
      <c r="G44" s="8" t="n">
        <v>32.0</v>
      </c>
      <c r="H44" s="8" t="n">
        <v>36.0</v>
      </c>
      <c r="I44" s="8" t="n">
        <v>43.0</v>
      </c>
      <c r="J44" s="8" t="n">
        <v>22.0</v>
      </c>
      <c r="K44" s="8" t="n">
        <v>16.0</v>
      </c>
      <c r="L44" s="8" t="n">
        <v>22.0</v>
      </c>
      <c r="M44" s="8" t="n">
        <v>95.0</v>
      </c>
      <c r="N44" s="11" t="n">
        <f si="5" t="shared"/>
        <v>337.0</v>
      </c>
      <c r="O44" s="8" t="n">
        <v>33048.0</v>
      </c>
      <c r="P44" s="8" t="n">
        <v>3753.0</v>
      </c>
      <c r="Q44" s="11" t="n">
        <f si="2" t="shared"/>
        <v>242.0</v>
      </c>
      <c r="R44" s="6" t="n">
        <f si="0" t="shared"/>
        <v>15.508264462809917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20.0</v>
      </c>
      <c r="F45" s="8" t="n">
        <f si="10" t="shared"/>
        <v>42.0</v>
      </c>
      <c r="G45" s="8" t="n">
        <f si="10" t="shared"/>
        <v>63.0</v>
      </c>
      <c r="H45" s="8" t="n">
        <f si="10" t="shared"/>
        <v>106.0</v>
      </c>
      <c r="I45" s="8" t="n">
        <f si="10" t="shared"/>
        <v>87.0</v>
      </c>
      <c r="J45" s="8" t="n">
        <f si="10" t="shared"/>
        <v>65.0</v>
      </c>
      <c r="K45" s="8" t="n">
        <f si="10" t="shared"/>
        <v>16.0</v>
      </c>
      <c r="L45" s="8" t="n">
        <f si="10" t="shared"/>
        <v>5.0</v>
      </c>
      <c r="M45" s="8" t="n">
        <f si="10" t="shared"/>
        <v>106.0</v>
      </c>
      <c r="N45" s="11" t="n">
        <f si="5" t="shared"/>
        <v>515.0</v>
      </c>
      <c r="O45" s="8" t="n">
        <f>O46-O44</f>
        <v>44031.0</v>
      </c>
      <c r="P45" s="8" t="n">
        <f>P46-P44</f>
        <v>4656.0</v>
      </c>
      <c r="Q45" s="11" t="n">
        <f si="2" t="shared"/>
        <v>409.0</v>
      </c>
      <c r="R45" s="6" t="n">
        <f si="0" t="shared"/>
        <v>11.383863080684597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18.0</v>
      </c>
      <c r="E46" s="8" t="n">
        <v>40.0</v>
      </c>
      <c r="F46" s="8" t="n">
        <v>80.0</v>
      </c>
      <c r="G46" s="8" t="n">
        <v>95.0</v>
      </c>
      <c r="H46" s="8" t="n">
        <v>142.0</v>
      </c>
      <c r="I46" s="8" t="n">
        <v>130.0</v>
      </c>
      <c r="J46" s="8" t="n">
        <v>87.0</v>
      </c>
      <c r="K46" s="8" t="n">
        <v>32.0</v>
      </c>
      <c r="L46" s="8" t="n">
        <v>27.0</v>
      </c>
      <c r="M46" s="8" t="n">
        <v>201.0</v>
      </c>
      <c r="N46" s="11" t="n">
        <f si="5" t="shared"/>
        <v>852.0</v>
      </c>
      <c r="O46" s="8" t="n">
        <v>77079.0</v>
      </c>
      <c r="P46" s="8" t="n">
        <v>8409.0</v>
      </c>
      <c r="Q46" s="11" t="n">
        <f si="2" t="shared"/>
        <v>651.0</v>
      </c>
      <c r="R46" s="6" t="n">
        <f si="0" t="shared"/>
        <v>12.91705069124424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5.0</v>
      </c>
      <c r="F47" s="5" t="n">
        <v>4.0</v>
      </c>
      <c r="G47" s="5" t="n">
        <v>3.0</v>
      </c>
      <c r="H47" s="5" t="n">
        <v>7.0</v>
      </c>
      <c r="I47" s="5" t="n">
        <v>5.0</v>
      </c>
      <c r="J47" s="5" t="n">
        <v>3.0</v>
      </c>
      <c r="K47" s="5" t="n">
        <v>0.0</v>
      </c>
      <c r="L47" s="5" t="n">
        <v>0.0</v>
      </c>
      <c r="M47" s="5" t="n">
        <v>46.0</v>
      </c>
      <c r="N47" s="11" t="n">
        <f si="5" t="shared"/>
        <v>75.0</v>
      </c>
      <c r="O47" s="5" t="n">
        <v>32056.0</v>
      </c>
      <c r="P47" s="5" t="n">
        <v>186.0</v>
      </c>
      <c r="Q47" s="11" t="n">
        <f si="2" t="shared"/>
        <v>29.0</v>
      </c>
      <c r="R47" s="6" t="n">
        <f si="0" t="shared"/>
        <v>6.413793103448276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34289.0</v>
      </c>
      <c r="E48" s="5" t="n">
        <f ref="E48:M48" si="11" t="shared">E47+E46+E43+E39+E25+E18</f>
        <v>95989.0</v>
      </c>
      <c r="F48" s="5" t="n">
        <f si="11" t="shared"/>
        <v>117077.0</v>
      </c>
      <c r="G48" s="5" t="n">
        <f si="11" t="shared"/>
        <v>86507.0</v>
      </c>
      <c r="H48" s="5" t="n">
        <f si="11" t="shared"/>
        <v>309558.0</v>
      </c>
      <c r="I48" s="5" t="n">
        <f si="11" t="shared"/>
        <v>69977.0</v>
      </c>
      <c r="J48" s="5" t="n">
        <f si="11" t="shared"/>
        <v>16800.0</v>
      </c>
      <c r="K48" s="5" t="n">
        <f si="11" t="shared"/>
        <v>8819.0</v>
      </c>
      <c r="L48" s="5" t="n">
        <f si="11" t="shared"/>
        <v>8199.0</v>
      </c>
      <c r="M48" s="5" t="n">
        <f si="11" t="shared"/>
        <v>60018.0</v>
      </c>
      <c r="N48" s="11" t="n">
        <f si="5" t="shared"/>
        <v>807233.0</v>
      </c>
      <c r="O48" s="5" t="n">
        <f>O47+O46+O43+O39+O25+O18</f>
        <v>2.4767372E7</v>
      </c>
      <c r="P48" s="5" t="n">
        <f>P47+P46+P43+P39+P25+P18</f>
        <v>5000963.0</v>
      </c>
      <c r="Q48" s="11" t="n">
        <f si="2" t="shared"/>
        <v>747215.0</v>
      </c>
      <c r="R48" s="6" t="n">
        <f si="0" t="shared"/>
        <v>6.6928032761654945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4.24772029884804</v>
      </c>
      <c r="E49" s="6" t="n">
        <f ref="E49" si="13" t="shared">E48/$N$48*100</f>
        <v>11.891114461376082</v>
      </c>
      <c r="F49" s="6" t="n">
        <f ref="F49" si="14" t="shared">F48/$N$48*100</f>
        <v>14.503495273359738</v>
      </c>
      <c r="G49" s="6" t="n">
        <f ref="G49" si="15" t="shared">G48/$N$48*100</f>
        <v>10.716484583757106</v>
      </c>
      <c r="H49" s="6" t="n">
        <f ref="H49" si="16" t="shared">H48/$N$48*100</f>
        <v>38.348035821132186</v>
      </c>
      <c r="I49" s="6" t="n">
        <f ref="I49" si="17" t="shared">I48/$N$48*100</f>
        <v>8.668748676032818</v>
      </c>
      <c r="J49" s="6" t="n">
        <f ref="J49" si="18" t="shared">J48/$N$48*100</f>
        <v>2.081183499683487</v>
      </c>
      <c r="K49" s="6" t="n">
        <f ref="K49" si="19" t="shared">K48/$N$48*100</f>
        <v>1.0924974573636113</v>
      </c>
      <c r="L49" s="6" t="n">
        <f ref="L49" si="20" t="shared">L48/$N$48*100</f>
        <v>1.015691875827673</v>
      </c>
      <c r="M49" s="6" t="n">
        <f ref="M49" si="21" t="shared">M48/$N$48*100</f>
        <v>7.4350280526192565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