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<sst xmlns="http://schemas.openxmlformats.org/spreadsheetml/2006/main" count="118" uniqueCount="73">
  <si>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</si>
  <si>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</si>
  <si>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</si>
  <si>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</si>
  <si>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</si>
  <si>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</si>
  <si>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</si>
  <si>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</si>
  <si>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</si>
  <si>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</si>
  <si>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</si>
  <si>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</si>
  <si>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</si>
  <si>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</si>
  <si>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</si>
  <si>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</si>
  <si>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</si>
  <si>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</si>
  <si>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</si>
  <si>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</si>
  <si>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</si>
  <si>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</si>
  <si>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</si>
  <si>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</si>
  <si>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</si>
  <si>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</si>
  <si>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</si>
  <si>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</si>
  <si>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</si>
  <si>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</si>
  <si>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</si>
  <si>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</si>
  <si>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</si>
  <si>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</si>
  <si>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</si>
  <si>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</si>
  <si>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</si>
  <si>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</si>
  <si>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</si>
  <si>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</si>
  <si>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</si>
  <si>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</si>
  <si>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</si>
  <si>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</si>
  <si>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</si>
  <si>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</si>
  <si>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</si>
  <si>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</si>
  <si>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</si>
  <si>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</si>
  <si>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</si>
  <si>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</si>
  <si>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</si>
  <si>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</si>
  <si>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</si>
  <si>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</si>
  <si>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</si>
  <si>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</si>
  <si>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</si>
  <si>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</si>
  <si>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</si>
  <si>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</si>
  <si>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</si>
  <si>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</si>
  <si>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</si>
  <si>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</si>
  <si>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</si>
  <si>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</si>
  <si>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</si>
  <si>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</si>
  <si>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</si>
  <si>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105年10月來臺旅客人次～按停留夜數分
Table 1-8  Visitor Arrivals  by Length of Stay,
October,2016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</si>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</sst>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7703.0</v>
      </c>
      <c r="E3" s="4" t="n">
        <v>22103.0</v>
      </c>
      <c r="F3" s="4" t="n">
        <v>39736.0</v>
      </c>
      <c r="G3" s="4" t="n">
        <v>27148.0</v>
      </c>
      <c r="H3" s="4" t="n">
        <v>20842.0</v>
      </c>
      <c r="I3" s="4" t="n">
        <v>3576.0</v>
      </c>
      <c r="J3" s="4" t="n">
        <v>997.0</v>
      </c>
      <c r="K3" s="4" t="n">
        <v>186.0</v>
      </c>
      <c r="L3" s="4" t="n">
        <v>135.0</v>
      </c>
      <c r="M3" s="4" t="n">
        <v>3221.0</v>
      </c>
      <c r="N3" s="11" t="n">
        <f>SUM(D3:M3)</f>
        <v>125647.0</v>
      </c>
      <c r="O3" s="4" t="n">
        <v>618061.0</v>
      </c>
      <c r="P3" s="4" t="n">
        <v>475638.0</v>
      </c>
      <c r="Q3" s="11" t="n">
        <f>SUM(D3:L3)</f>
        <v>122426.0</v>
      </c>
      <c r="R3" s="6" t="n">
        <f ref="R3:R48" si="0" t="shared">IF(P3&lt;&gt;0,P3/SUM(D3:L3),0)</f>
        <v>3.885106104912355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10843.0</v>
      </c>
      <c r="E4" s="5" t="n">
        <v>8388.0</v>
      </c>
      <c r="F4" s="5" t="n">
        <v>10625.0</v>
      </c>
      <c r="G4" s="5" t="n">
        <v>18476.0</v>
      </c>
      <c r="H4" s="5" t="n">
        <v>130051.0</v>
      </c>
      <c r="I4" s="5" t="n">
        <v>37702.0</v>
      </c>
      <c r="J4" s="5" t="n">
        <v>1983.0</v>
      </c>
      <c r="K4" s="5" t="n">
        <v>1310.0</v>
      </c>
      <c r="L4" s="5" t="n">
        <v>1079.0</v>
      </c>
      <c r="M4" s="5" t="n">
        <v>15731.0</v>
      </c>
      <c r="N4" s="11" t="n">
        <f ref="N4:N14" si="1" t="shared">SUM(D4:M4)</f>
        <v>236188.0</v>
      </c>
      <c r="O4" s="5" t="n">
        <v>2411333.0</v>
      </c>
      <c r="P4" s="5" t="n">
        <v>1549836.0</v>
      </c>
      <c r="Q4" s="11" t="n">
        <f ref="Q4:Q48" si="2" t="shared">SUM(D4:L4)</f>
        <v>220457.0</v>
      </c>
      <c r="R4" s="6" t="n">
        <f si="0" t="shared"/>
        <v>7.03010564418458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11880.0</v>
      </c>
      <c r="E5" s="5" t="n">
        <v>62785.0</v>
      </c>
      <c r="F5" s="5" t="n">
        <v>58178.0</v>
      </c>
      <c r="G5" s="5" t="n">
        <v>15066.0</v>
      </c>
      <c r="H5" s="5" t="n">
        <v>8540.0</v>
      </c>
      <c r="I5" s="5" t="n">
        <v>4122.0</v>
      </c>
      <c r="J5" s="5" t="n">
        <v>2840.0</v>
      </c>
      <c r="K5" s="5" t="n">
        <v>1914.0</v>
      </c>
      <c r="L5" s="5" t="n">
        <v>1051.0</v>
      </c>
      <c r="M5" s="5" t="n">
        <v>3548.0</v>
      </c>
      <c r="N5" s="11" t="n">
        <f si="1" t="shared"/>
        <v>169924.0</v>
      </c>
      <c r="O5" s="5" t="n">
        <v>882126.0</v>
      </c>
      <c r="P5" s="5" t="n">
        <v>689163.0</v>
      </c>
      <c r="Q5" s="11" t="n">
        <f si="2" t="shared"/>
        <v>166376.0</v>
      </c>
      <c r="R5" s="6" t="n">
        <f si="0" t="shared"/>
        <v>4.142202000288503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3133.0</v>
      </c>
      <c r="E6" s="5" t="n">
        <v>14282.0</v>
      </c>
      <c r="F6" s="5" t="n">
        <v>41414.0</v>
      </c>
      <c r="G6" s="5" t="n">
        <v>10192.0</v>
      </c>
      <c r="H6" s="5" t="n">
        <v>4010.0</v>
      </c>
      <c r="I6" s="5" t="n">
        <v>1076.0</v>
      </c>
      <c r="J6" s="5" t="n">
        <v>573.0</v>
      </c>
      <c r="K6" s="5" t="n">
        <v>455.0</v>
      </c>
      <c r="L6" s="5" t="n">
        <v>327.0</v>
      </c>
      <c r="M6" s="5" t="n">
        <v>1286.0</v>
      </c>
      <c r="N6" s="11" t="n">
        <f si="1" t="shared"/>
        <v>76748.0</v>
      </c>
      <c r="O6" s="5" t="n">
        <v>351352.0</v>
      </c>
      <c r="P6" s="5" t="n">
        <v>287539.0</v>
      </c>
      <c r="Q6" s="11" t="n">
        <f si="2" t="shared"/>
        <v>75462.0</v>
      </c>
      <c r="R6" s="6" t="n">
        <f si="0" t="shared"/>
        <v>3.810381384007845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304.0</v>
      </c>
      <c r="E7" s="5" t="n">
        <v>309.0</v>
      </c>
      <c r="F7" s="5" t="n">
        <v>463.0</v>
      </c>
      <c r="G7" s="5" t="n">
        <v>308.0</v>
      </c>
      <c r="H7" s="5" t="n">
        <v>492.0</v>
      </c>
      <c r="I7" s="5" t="n">
        <v>318.0</v>
      </c>
      <c r="J7" s="5" t="n">
        <v>242.0</v>
      </c>
      <c r="K7" s="5" t="n">
        <v>165.0</v>
      </c>
      <c r="L7" s="5" t="n">
        <v>85.0</v>
      </c>
      <c r="M7" s="5" t="n">
        <v>469.0</v>
      </c>
      <c r="N7" s="11" t="n">
        <f si="1" t="shared"/>
        <v>3155.0</v>
      </c>
      <c r="O7" s="5" t="n">
        <v>117688.0</v>
      </c>
      <c r="P7" s="5" t="n">
        <v>30089.0</v>
      </c>
      <c r="Q7" s="11" t="n">
        <f si="2" t="shared"/>
        <v>2686.0</v>
      </c>
      <c r="R7" s="6" t="n">
        <f si="0" t="shared"/>
        <v>11.202159344750559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174.0</v>
      </c>
      <c r="E8" s="5" t="n">
        <v>168.0</v>
      </c>
      <c r="F8" s="5" t="n">
        <v>297.0</v>
      </c>
      <c r="G8" s="5" t="n">
        <v>200.0</v>
      </c>
      <c r="H8" s="5" t="n">
        <v>349.0</v>
      </c>
      <c r="I8" s="5" t="n">
        <v>312.0</v>
      </c>
      <c r="J8" s="5" t="n">
        <v>107.0</v>
      </c>
      <c r="K8" s="5" t="n">
        <v>37.0</v>
      </c>
      <c r="L8" s="5" t="n">
        <v>33.0</v>
      </c>
      <c r="M8" s="5" t="n">
        <v>57.0</v>
      </c>
      <c r="N8" s="11" t="n">
        <f si="1" t="shared"/>
        <v>1734.0</v>
      </c>
      <c r="O8" s="5" t="n">
        <v>21102.0</v>
      </c>
      <c r="P8" s="5" t="n">
        <v>14089.0</v>
      </c>
      <c r="Q8" s="11" t="n">
        <f si="2" t="shared"/>
        <v>1677.0</v>
      </c>
      <c r="R8" s="6" t="n">
        <f si="0" t="shared"/>
        <v>8.401311866428145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1378.0</v>
      </c>
      <c r="E9" s="5" t="n">
        <v>1436.0</v>
      </c>
      <c r="F9" s="5" t="n">
        <v>2915.0</v>
      </c>
      <c r="G9" s="5" t="n">
        <v>4626.0</v>
      </c>
      <c r="H9" s="5" t="n">
        <v>17684.0</v>
      </c>
      <c r="I9" s="5" t="n">
        <v>7497.0</v>
      </c>
      <c r="J9" s="5" t="n">
        <v>1200.0</v>
      </c>
      <c r="K9" s="5" t="n">
        <v>471.0</v>
      </c>
      <c r="L9" s="5" t="n">
        <v>262.0</v>
      </c>
      <c r="M9" s="5" t="n">
        <v>1063.0</v>
      </c>
      <c r="N9" s="11" t="n">
        <f si="1" t="shared"/>
        <v>38532.0</v>
      </c>
      <c r="O9" s="5" t="n">
        <v>445242.0</v>
      </c>
      <c r="P9" s="5" t="n">
        <v>277715.0</v>
      </c>
      <c r="Q9" s="11" t="n">
        <f si="2" t="shared"/>
        <v>37469.0</v>
      </c>
      <c r="R9" s="6" t="n">
        <f si="0" t="shared"/>
        <v>7.41186047132296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1106.0</v>
      </c>
      <c r="E10" s="5" t="n">
        <v>2654.0</v>
      </c>
      <c r="F10" s="5" t="n">
        <v>4497.0</v>
      </c>
      <c r="G10" s="5" t="n">
        <v>5058.0</v>
      </c>
      <c r="H10" s="5" t="n">
        <v>12195.0</v>
      </c>
      <c r="I10" s="5" t="n">
        <v>4739.0</v>
      </c>
      <c r="J10" s="5" t="n">
        <v>752.0</v>
      </c>
      <c r="K10" s="5" t="n">
        <v>268.0</v>
      </c>
      <c r="L10" s="5" t="n">
        <v>70.0</v>
      </c>
      <c r="M10" s="5" t="n">
        <v>613.0</v>
      </c>
      <c r="N10" s="11" t="n">
        <f si="1" t="shared"/>
        <v>31952.0</v>
      </c>
      <c r="O10" s="5" t="n">
        <v>213392.0</v>
      </c>
      <c r="P10" s="5" t="n">
        <v>191615.0</v>
      </c>
      <c r="Q10" s="11" t="n">
        <f si="2" t="shared"/>
        <v>31339.0</v>
      </c>
      <c r="R10" s="6" t="n">
        <f si="0" t="shared"/>
        <v>6.114266568812023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447.0</v>
      </c>
      <c r="E11" s="5" t="n">
        <v>366.0</v>
      </c>
      <c r="F11" s="5" t="n">
        <v>647.0</v>
      </c>
      <c r="G11" s="5" t="n">
        <v>760.0</v>
      </c>
      <c r="H11" s="5" t="n">
        <v>1785.0</v>
      </c>
      <c r="I11" s="5" t="n">
        <v>1479.0</v>
      </c>
      <c r="J11" s="5" t="n">
        <v>674.0</v>
      </c>
      <c r="K11" s="5" t="n">
        <v>436.0</v>
      </c>
      <c r="L11" s="5" t="n">
        <v>126.0</v>
      </c>
      <c r="M11" s="5" t="n">
        <v>7381.0</v>
      </c>
      <c r="N11" s="11" t="n">
        <f si="1" t="shared"/>
        <v>14101.0</v>
      </c>
      <c r="O11" s="5" t="n">
        <v>6739380.0</v>
      </c>
      <c r="P11" s="5" t="n">
        <v>76042.0</v>
      </c>
      <c r="Q11" s="11" t="n">
        <f si="2" t="shared"/>
        <v>6720.0</v>
      </c>
      <c r="R11" s="6" t="n">
        <f si="0" t="shared"/>
        <v>11.31577380952381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730.0</v>
      </c>
      <c r="E12" s="5" t="n">
        <v>897.0</v>
      </c>
      <c r="F12" s="5" t="n">
        <v>2181.0</v>
      </c>
      <c r="G12" s="5" t="n">
        <v>1311.0</v>
      </c>
      <c r="H12" s="5" t="n">
        <v>1145.0</v>
      </c>
      <c r="I12" s="5" t="n">
        <v>489.0</v>
      </c>
      <c r="J12" s="5" t="n">
        <v>380.0</v>
      </c>
      <c r="K12" s="5" t="n">
        <v>320.0</v>
      </c>
      <c r="L12" s="5" t="n">
        <v>232.0</v>
      </c>
      <c r="M12" s="5" t="n">
        <v>6090.0</v>
      </c>
      <c r="N12" s="11" t="n">
        <f si="1" t="shared"/>
        <v>13775.0</v>
      </c>
      <c r="O12" s="5" t="n">
        <v>3411842.0</v>
      </c>
      <c r="P12" s="5" t="n">
        <v>66352.0</v>
      </c>
      <c r="Q12" s="11" t="n">
        <f si="2" t="shared"/>
        <v>7685.0</v>
      </c>
      <c r="R12" s="6" t="n">
        <f si="0" t="shared"/>
        <v>8.633962264150943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604.0</v>
      </c>
      <c r="E13" s="5" t="n">
        <v>1877.0</v>
      </c>
      <c r="F13" s="5" t="n">
        <v>6947.0</v>
      </c>
      <c r="G13" s="5" t="n">
        <v>5123.0</v>
      </c>
      <c r="H13" s="5" t="n">
        <v>3539.0</v>
      </c>
      <c r="I13" s="5" t="n">
        <v>1208.0</v>
      </c>
      <c r="J13" s="5" t="n">
        <v>738.0</v>
      </c>
      <c r="K13" s="5" t="n">
        <v>207.0</v>
      </c>
      <c r="L13" s="5" t="n">
        <v>149.0</v>
      </c>
      <c r="M13" s="5" t="n">
        <v>3241.0</v>
      </c>
      <c r="N13" s="11" t="n">
        <f si="1" t="shared"/>
        <v>23633.0</v>
      </c>
      <c r="O13" s="5" t="n">
        <v>2009923.0</v>
      </c>
      <c r="P13" s="5" t="n">
        <v>116207.0</v>
      </c>
      <c r="Q13" s="11" t="n">
        <f si="2" t="shared"/>
        <v>20392.0</v>
      </c>
      <c r="R13" s="6" t="n">
        <f si="0" t="shared"/>
        <v>5.698656335817968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412.0</v>
      </c>
      <c r="E14" s="5" t="n">
        <v>525.0</v>
      </c>
      <c r="F14" s="5" t="n">
        <v>1641.0</v>
      </c>
      <c r="G14" s="5" t="n">
        <v>2740.0</v>
      </c>
      <c r="H14" s="5" t="n">
        <v>1374.0</v>
      </c>
      <c r="I14" s="5" t="n">
        <v>787.0</v>
      </c>
      <c r="J14" s="5" t="n">
        <v>594.0</v>
      </c>
      <c r="K14" s="5" t="n">
        <v>556.0</v>
      </c>
      <c r="L14" s="5" t="n">
        <v>966.0</v>
      </c>
      <c r="M14" s="5" t="n">
        <v>7400.0</v>
      </c>
      <c r="N14" s="11" t="n">
        <f si="1" t="shared"/>
        <v>16995.0</v>
      </c>
      <c r="O14" s="5" t="n">
        <v>5613033.0</v>
      </c>
      <c r="P14" s="5" t="n">
        <v>152617.0</v>
      </c>
      <c r="Q14" s="11" t="n">
        <f si="2" t="shared"/>
        <v>9595.0</v>
      </c>
      <c r="R14" s="6" t="n">
        <f si="0" t="shared"/>
        <v>15.905888483585201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123.0</v>
      </c>
      <c r="E15" s="5" t="n">
        <f ref="E15:M15" si="3" t="shared">E16-E9-E10-E11-E12-E13-E14</f>
        <v>119.0</v>
      </c>
      <c r="F15" s="5" t="n">
        <f si="3" t="shared"/>
        <v>181.0</v>
      </c>
      <c r="G15" s="5" t="n">
        <f si="3" t="shared"/>
        <v>170.0</v>
      </c>
      <c r="H15" s="5" t="n">
        <f si="3" t="shared"/>
        <v>458.0</v>
      </c>
      <c r="I15" s="5" t="n">
        <f si="3" t="shared"/>
        <v>487.0</v>
      </c>
      <c r="J15" s="5" t="n">
        <f si="3" t="shared"/>
        <v>242.0</v>
      </c>
      <c r="K15" s="5" t="n">
        <f si="3" t="shared"/>
        <v>39.0</v>
      </c>
      <c r="L15" s="5" t="n">
        <f si="3" t="shared"/>
        <v>28.0</v>
      </c>
      <c r="M15" s="5" t="n">
        <f si="3" t="shared"/>
        <v>182.0</v>
      </c>
      <c r="N15" s="5" t="n">
        <f ref="N15" si="4" t="shared">N16-N9-N10-N11-N12-N13-N14</f>
        <v>2029.0</v>
      </c>
      <c r="O15" s="5" t="n">
        <f>O16-O9-O10-O11-O12-O13-O14</f>
        <v>47290.0</v>
      </c>
      <c r="P15" s="5" t="n">
        <f>P16-P9-P10-P11-P12-P13-P14</f>
        <v>19511.0</v>
      </c>
      <c r="Q15" s="11" t="n">
        <f si="2" t="shared"/>
        <v>1847.0</v>
      </c>
      <c r="R15" s="6" t="n">
        <f si="0" t="shared"/>
        <v>10.563616675690309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4800.0</v>
      </c>
      <c r="E16" s="5" t="n">
        <v>7874.0</v>
      </c>
      <c r="F16" s="5" t="n">
        <v>19009.0</v>
      </c>
      <c r="G16" s="5" t="n">
        <v>19788.0</v>
      </c>
      <c r="H16" s="5" t="n">
        <v>38180.0</v>
      </c>
      <c r="I16" s="5" t="n">
        <v>16686.0</v>
      </c>
      <c r="J16" s="5" t="n">
        <v>4580.0</v>
      </c>
      <c r="K16" s="5" t="n">
        <v>2297.0</v>
      </c>
      <c r="L16" s="5" t="n">
        <v>1833.0</v>
      </c>
      <c r="M16" s="5" t="n">
        <v>25970.0</v>
      </c>
      <c r="N16" s="11" t="n">
        <f ref="N16:N48" si="5" t="shared">SUM(D16:M16)</f>
        <v>141017.0</v>
      </c>
      <c r="O16" s="5" t="n">
        <v>1.8480102E7</v>
      </c>
      <c r="P16" s="5" t="n">
        <v>900059.0</v>
      </c>
      <c r="Q16" s="11" t="n">
        <f si="2" t="shared"/>
        <v>115047.0</v>
      </c>
      <c r="R16" s="6" t="n">
        <f si="0" t="shared"/>
        <v>7.823402609368345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52.0</v>
      </c>
      <c r="E17" s="5" t="n">
        <f ref="E17:M17" si="6" t="shared">E18-E16-E3-E4-E5-E6-E7-E8</f>
        <v>50.0</v>
      </c>
      <c r="F17" s="5" t="n">
        <f si="6" t="shared"/>
        <v>115.0</v>
      </c>
      <c r="G17" s="5" t="n">
        <f si="6" t="shared"/>
        <v>102.0</v>
      </c>
      <c r="H17" s="5" t="n">
        <f si="6" t="shared"/>
        <v>211.0</v>
      </c>
      <c r="I17" s="5" t="n">
        <f si="6" t="shared"/>
        <v>100.0</v>
      </c>
      <c r="J17" s="5" t="n">
        <f si="6" t="shared"/>
        <v>59.0</v>
      </c>
      <c r="K17" s="5" t="n">
        <f si="6" t="shared"/>
        <v>111.0</v>
      </c>
      <c r="L17" s="5" t="n">
        <f si="6" t="shared"/>
        <v>15.0</v>
      </c>
      <c r="M17" s="5" t="n">
        <f si="6" t="shared"/>
        <v>74.0</v>
      </c>
      <c r="N17" s="11" t="n">
        <f si="5" t="shared"/>
        <v>889.0</v>
      </c>
      <c r="O17" s="5" t="n">
        <f>O18-O16-O3-O4-O5-O6-O7-O8</f>
        <v>89007.0</v>
      </c>
      <c r="P17" s="5" t="n">
        <f>P18-P16-P3-P4-P5-P6-P7-P8</f>
        <v>11300.0</v>
      </c>
      <c r="Q17" s="11" t="n">
        <f si="2" t="shared"/>
        <v>815.0</v>
      </c>
      <c r="R17" s="6" t="n">
        <f si="0" t="shared"/>
        <v>13.865030674846626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38889.0</v>
      </c>
      <c r="E18" s="5" t="n">
        <v>115959.0</v>
      </c>
      <c r="F18" s="5" t="n">
        <v>169837.0</v>
      </c>
      <c r="G18" s="5" t="n">
        <v>91280.0</v>
      </c>
      <c r="H18" s="5" t="n">
        <v>202675.0</v>
      </c>
      <c r="I18" s="5" t="n">
        <v>63892.0</v>
      </c>
      <c r="J18" s="5" t="n">
        <v>11381.0</v>
      </c>
      <c r="K18" s="5" t="n">
        <v>6475.0</v>
      </c>
      <c r="L18" s="5" t="n">
        <v>4558.0</v>
      </c>
      <c r="M18" s="5" t="n">
        <v>50356.0</v>
      </c>
      <c r="N18" s="11" t="n">
        <f si="5" t="shared"/>
        <v>755302.0</v>
      </c>
      <c r="O18" s="5" t="n">
        <v>2.2970771E7</v>
      </c>
      <c r="P18" s="5" t="n">
        <v>3957713.0</v>
      </c>
      <c r="Q18" s="11" t="n">
        <f si="2" t="shared"/>
        <v>704946.0</v>
      </c>
      <c r="R18" s="6" t="n">
        <f si="0" t="shared"/>
        <v>5.6142073293557235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1006.0</v>
      </c>
      <c r="E19" s="5" t="n">
        <v>940.0</v>
      </c>
      <c r="F19" s="5" t="n">
        <v>1623.0</v>
      </c>
      <c r="G19" s="5" t="n">
        <v>1317.0</v>
      </c>
      <c r="H19" s="5" t="n">
        <v>2833.0</v>
      </c>
      <c r="I19" s="5" t="n">
        <v>1447.0</v>
      </c>
      <c r="J19" s="5" t="n">
        <v>505.0</v>
      </c>
      <c r="K19" s="5" t="n">
        <v>231.0</v>
      </c>
      <c r="L19" s="5" t="n">
        <v>147.0</v>
      </c>
      <c r="M19" s="5" t="n">
        <v>669.0</v>
      </c>
      <c r="N19" s="11" t="n">
        <f si="5" t="shared"/>
        <v>10718.0</v>
      </c>
      <c r="O19" s="5" t="n">
        <v>121242.0</v>
      </c>
      <c r="P19" s="5" t="n">
        <v>76950.0</v>
      </c>
      <c r="Q19" s="11" t="n">
        <f si="2" t="shared"/>
        <v>10049.0</v>
      </c>
      <c r="R19" s="6" t="n">
        <f si="0" t="shared"/>
        <v>7.657478356055329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3977.0</v>
      </c>
      <c r="E20" s="5" t="n">
        <v>4393.0</v>
      </c>
      <c r="F20" s="5" t="n">
        <v>5306.0</v>
      </c>
      <c r="G20" s="5" t="n">
        <v>4519.0</v>
      </c>
      <c r="H20" s="5" t="n">
        <v>9317.0</v>
      </c>
      <c r="I20" s="5" t="n">
        <v>8390.0</v>
      </c>
      <c r="J20" s="5" t="n">
        <v>3101.0</v>
      </c>
      <c r="K20" s="5" t="n">
        <v>1331.0</v>
      </c>
      <c r="L20" s="5" t="n">
        <v>1029.0</v>
      </c>
      <c r="M20" s="5" t="n">
        <v>2733.0</v>
      </c>
      <c r="N20" s="11" t="n">
        <f si="5" t="shared"/>
        <v>44096.0</v>
      </c>
      <c r="O20" s="5" t="n">
        <v>544145.0</v>
      </c>
      <c r="P20" s="5" t="n">
        <v>392352.0</v>
      </c>
      <c r="Q20" s="11" t="n">
        <f si="2" t="shared"/>
        <v>41363.0</v>
      </c>
      <c r="R20" s="6" t="n">
        <f si="0" t="shared"/>
        <v>9.485578899016028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44.0</v>
      </c>
      <c r="E21" s="5" t="n">
        <v>33.0</v>
      </c>
      <c r="F21" s="5" t="n">
        <v>46.0</v>
      </c>
      <c r="G21" s="5" t="n">
        <v>35.0</v>
      </c>
      <c r="H21" s="5" t="n">
        <v>65.0</v>
      </c>
      <c r="I21" s="5" t="n">
        <v>48.0</v>
      </c>
      <c r="J21" s="5" t="n">
        <v>10.0</v>
      </c>
      <c r="K21" s="5" t="n">
        <v>12.0</v>
      </c>
      <c r="L21" s="5" t="n">
        <v>5.0</v>
      </c>
      <c r="M21" s="5" t="n">
        <v>25.0</v>
      </c>
      <c r="N21" s="11" t="n">
        <f si="5" t="shared"/>
        <v>323.0</v>
      </c>
      <c r="O21" s="5" t="n">
        <v>6396.0</v>
      </c>
      <c r="P21" s="5" t="n">
        <v>2423.0</v>
      </c>
      <c r="Q21" s="11" t="n">
        <f si="2" t="shared"/>
        <v>298.0</v>
      </c>
      <c r="R21" s="6" t="n">
        <f si="0" t="shared"/>
        <v>8.130872483221477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50.0</v>
      </c>
      <c r="E22" s="5" t="n">
        <v>62.0</v>
      </c>
      <c r="F22" s="5" t="n">
        <v>69.0</v>
      </c>
      <c r="G22" s="5" t="n">
        <v>77.0</v>
      </c>
      <c r="H22" s="5" t="n">
        <v>64.0</v>
      </c>
      <c r="I22" s="5" t="n">
        <v>65.0</v>
      </c>
      <c r="J22" s="5" t="n">
        <v>29.0</v>
      </c>
      <c r="K22" s="5" t="n">
        <v>15.0</v>
      </c>
      <c r="L22" s="5" t="n">
        <v>4.0</v>
      </c>
      <c r="M22" s="5" t="n">
        <v>17.0</v>
      </c>
      <c r="N22" s="11" t="n">
        <f si="5" t="shared"/>
        <v>452.0</v>
      </c>
      <c r="O22" s="5" t="n">
        <v>5326.0</v>
      </c>
      <c r="P22" s="5" t="n">
        <v>3340.0</v>
      </c>
      <c r="Q22" s="11" t="n">
        <f si="2" t="shared"/>
        <v>435.0</v>
      </c>
      <c r="R22" s="6" t="n">
        <f si="0" t="shared"/>
        <v>7.67816091954023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4.0</v>
      </c>
      <c r="F23" s="5" t="n">
        <v>14.0</v>
      </c>
      <c r="G23" s="5" t="n">
        <v>25.0</v>
      </c>
      <c r="H23" s="5" t="n">
        <v>20.0</v>
      </c>
      <c r="I23" s="5" t="n">
        <v>24.0</v>
      </c>
      <c r="J23" s="5" t="n">
        <v>9.0</v>
      </c>
      <c r="K23" s="5" t="n">
        <v>5.0</v>
      </c>
      <c r="L23" s="5" t="n">
        <v>2.0</v>
      </c>
      <c r="M23" s="5" t="n">
        <v>11.0</v>
      </c>
      <c r="N23" s="11" t="n">
        <f si="5" t="shared"/>
        <v>114.0</v>
      </c>
      <c r="O23" s="5" t="n">
        <v>2351.0</v>
      </c>
      <c r="P23" s="5" t="n">
        <v>1050.0</v>
      </c>
      <c r="Q23" s="11" t="n">
        <f si="2" t="shared"/>
        <v>103.0</v>
      </c>
      <c r="R23" s="6" t="n">
        <f si="0" t="shared"/>
        <v>10.194174757281553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47.0</v>
      </c>
      <c r="E24" s="5" t="n">
        <f ref="E24:M24" si="7" t="shared">E25-E19-E20-E21-E22-E23</f>
        <v>75.0</v>
      </c>
      <c r="F24" s="5" t="n">
        <f si="7" t="shared"/>
        <v>104.0</v>
      </c>
      <c r="G24" s="5" t="n">
        <f si="7" t="shared"/>
        <v>101.0</v>
      </c>
      <c r="H24" s="5" t="n">
        <f si="7" t="shared"/>
        <v>193.0</v>
      </c>
      <c r="I24" s="5" t="n">
        <f si="7" t="shared"/>
        <v>145.0</v>
      </c>
      <c r="J24" s="5" t="n">
        <f si="7" t="shared"/>
        <v>109.0</v>
      </c>
      <c r="K24" s="5" t="n">
        <f si="7" t="shared"/>
        <v>73.0</v>
      </c>
      <c r="L24" s="5" t="n">
        <f si="7" t="shared"/>
        <v>41.0</v>
      </c>
      <c r="M24" s="5" t="n">
        <f si="7" t="shared"/>
        <v>99.0</v>
      </c>
      <c r="N24" s="11" t="n">
        <f si="5" t="shared"/>
        <v>987.0</v>
      </c>
      <c r="O24" s="5" t="n">
        <f>O25-O19-O20-O21-O22-O23</f>
        <v>40453.0</v>
      </c>
      <c r="P24" s="5" t="n">
        <f>P25-P19-P20-P21-P22-P23</f>
        <v>12121.0</v>
      </c>
      <c r="Q24" s="11" t="n">
        <f si="2" t="shared"/>
        <v>888.0</v>
      </c>
      <c r="R24" s="6" t="n">
        <f si="0" t="shared"/>
        <v>13.649774774774775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5124.0</v>
      </c>
      <c r="E25" s="5" t="n">
        <v>5507.0</v>
      </c>
      <c r="F25" s="5" t="n">
        <v>7162.0</v>
      </c>
      <c r="G25" s="5" t="n">
        <v>6074.0</v>
      </c>
      <c r="H25" s="5" t="n">
        <v>12492.0</v>
      </c>
      <c r="I25" s="5" t="n">
        <v>10119.0</v>
      </c>
      <c r="J25" s="5" t="n">
        <v>3763.0</v>
      </c>
      <c r="K25" s="5" t="n">
        <v>1667.0</v>
      </c>
      <c r="L25" s="5" t="n">
        <v>1228.0</v>
      </c>
      <c r="M25" s="5" t="n">
        <v>3554.0</v>
      </c>
      <c r="N25" s="11" t="n">
        <f si="5" t="shared"/>
        <v>56690.0</v>
      </c>
      <c r="O25" s="5" t="n">
        <v>719913.0</v>
      </c>
      <c r="P25" s="5" t="n">
        <v>488236.0</v>
      </c>
      <c r="Q25" s="11" t="n">
        <f si="2" t="shared"/>
        <v>53136.0</v>
      </c>
      <c r="R25" s="6" t="n">
        <f si="0" t="shared"/>
        <v>9.188422161999398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77.0</v>
      </c>
      <c r="E26" s="5" t="n">
        <v>72.0</v>
      </c>
      <c r="F26" s="5" t="n">
        <v>80.0</v>
      </c>
      <c r="G26" s="5" t="n">
        <v>53.0</v>
      </c>
      <c r="H26" s="5" t="n">
        <v>132.0</v>
      </c>
      <c r="I26" s="5" t="n">
        <v>77.0</v>
      </c>
      <c r="J26" s="5" t="n">
        <v>38.0</v>
      </c>
      <c r="K26" s="5" t="n">
        <v>50.0</v>
      </c>
      <c r="L26" s="5" t="n">
        <v>8.0</v>
      </c>
      <c r="M26" s="5" t="n">
        <v>44.0</v>
      </c>
      <c r="N26" s="11" t="n">
        <f si="5" t="shared"/>
        <v>631.0</v>
      </c>
      <c r="O26" s="5" t="n">
        <v>6473.0</v>
      </c>
      <c r="P26" s="5" t="n">
        <v>5639.0</v>
      </c>
      <c r="Q26" s="11" t="n">
        <f si="2" t="shared"/>
        <v>587.0</v>
      </c>
      <c r="R26" s="6" t="n">
        <f si="0" t="shared"/>
        <v>9.606473594548552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295.0</v>
      </c>
      <c r="E27" s="5" t="n">
        <v>464.0</v>
      </c>
      <c r="F27" s="5" t="n">
        <v>481.0</v>
      </c>
      <c r="G27" s="5" t="n">
        <v>330.0</v>
      </c>
      <c r="H27" s="5" t="n">
        <v>682.0</v>
      </c>
      <c r="I27" s="5" t="n">
        <v>766.0</v>
      </c>
      <c r="J27" s="5" t="n">
        <v>379.0</v>
      </c>
      <c r="K27" s="5" t="n">
        <v>237.0</v>
      </c>
      <c r="L27" s="5" t="n">
        <v>154.0</v>
      </c>
      <c r="M27" s="5" t="n">
        <v>204.0</v>
      </c>
      <c r="N27" s="11" t="n">
        <f si="5" t="shared"/>
        <v>3992.0</v>
      </c>
      <c r="O27" s="5" t="n">
        <v>59836.0</v>
      </c>
      <c r="P27" s="5" t="n">
        <v>45943.0</v>
      </c>
      <c r="Q27" s="11" t="n">
        <f si="2" t="shared"/>
        <v>3788.0</v>
      </c>
      <c r="R27" s="6" t="n">
        <f si="0" t="shared"/>
        <v>12.12856388595565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540.0</v>
      </c>
      <c r="E28" s="5" t="n">
        <v>677.0</v>
      </c>
      <c r="F28" s="5" t="n">
        <v>668.0</v>
      </c>
      <c r="G28" s="5" t="n">
        <v>531.0</v>
      </c>
      <c r="H28" s="5" t="n">
        <v>1216.0</v>
      </c>
      <c r="I28" s="5" t="n">
        <v>1254.0</v>
      </c>
      <c r="J28" s="5" t="n">
        <v>516.0</v>
      </c>
      <c r="K28" s="5" t="n">
        <v>260.0</v>
      </c>
      <c r="L28" s="5" t="n">
        <v>105.0</v>
      </c>
      <c r="M28" s="5" t="n">
        <v>538.0</v>
      </c>
      <c r="N28" s="11" t="n">
        <f si="5" t="shared"/>
        <v>6305.0</v>
      </c>
      <c r="O28" s="5" t="n">
        <v>65854.0</v>
      </c>
      <c r="P28" s="5" t="n">
        <v>56822.0</v>
      </c>
      <c r="Q28" s="11" t="n">
        <f si="2" t="shared"/>
        <v>5767.0</v>
      </c>
      <c r="R28" s="6" t="n">
        <f si="0" t="shared"/>
        <v>9.852956476504248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188.0</v>
      </c>
      <c r="E29" s="5" t="n">
        <v>303.0</v>
      </c>
      <c r="F29" s="5" t="n">
        <v>259.0</v>
      </c>
      <c r="G29" s="5" t="n">
        <v>186.0</v>
      </c>
      <c r="H29" s="5" t="n">
        <v>323.0</v>
      </c>
      <c r="I29" s="5" t="n">
        <v>225.0</v>
      </c>
      <c r="J29" s="5" t="n">
        <v>102.0</v>
      </c>
      <c r="K29" s="5" t="n">
        <v>66.0</v>
      </c>
      <c r="L29" s="5" t="n">
        <v>34.0</v>
      </c>
      <c r="M29" s="5" t="n">
        <v>70.0</v>
      </c>
      <c r="N29" s="11" t="n">
        <f si="5" t="shared"/>
        <v>1756.0</v>
      </c>
      <c r="O29" s="5" t="n">
        <v>21858.0</v>
      </c>
      <c r="P29" s="5" t="n">
        <v>14144.0</v>
      </c>
      <c r="Q29" s="11" t="n">
        <f si="2" t="shared"/>
        <v>1686.0</v>
      </c>
      <c r="R29" s="6" t="n">
        <f si="0" t="shared"/>
        <v>8.389086595492289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283.0</v>
      </c>
      <c r="E30" s="5" t="n">
        <v>215.0</v>
      </c>
      <c r="F30" s="5" t="n">
        <v>315.0</v>
      </c>
      <c r="G30" s="5" t="n">
        <v>213.0</v>
      </c>
      <c r="H30" s="5" t="n">
        <v>397.0</v>
      </c>
      <c r="I30" s="5" t="n">
        <v>402.0</v>
      </c>
      <c r="J30" s="5" t="n">
        <v>188.0</v>
      </c>
      <c r="K30" s="5" t="n">
        <v>86.0</v>
      </c>
      <c r="L30" s="5" t="n">
        <v>34.0</v>
      </c>
      <c r="M30" s="5" t="n">
        <v>265.0</v>
      </c>
      <c r="N30" s="11" t="n">
        <f si="5" t="shared"/>
        <v>2398.0</v>
      </c>
      <c r="O30" s="5" t="n">
        <v>24988.0</v>
      </c>
      <c r="P30" s="5" t="n">
        <v>19646.0</v>
      </c>
      <c r="Q30" s="11" t="n">
        <f si="2" t="shared"/>
        <v>2133.0</v>
      </c>
      <c r="R30" s="6" t="n">
        <f si="0" t="shared"/>
        <v>9.210501640881388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97.0</v>
      </c>
      <c r="E31" s="5" t="n">
        <v>140.0</v>
      </c>
      <c r="F31" s="5" t="n">
        <v>123.0</v>
      </c>
      <c r="G31" s="5" t="n">
        <v>99.0</v>
      </c>
      <c r="H31" s="5" t="n">
        <v>233.0</v>
      </c>
      <c r="I31" s="5" t="n">
        <v>261.0</v>
      </c>
      <c r="J31" s="5" t="n">
        <v>91.0</v>
      </c>
      <c r="K31" s="5" t="n">
        <v>25.0</v>
      </c>
      <c r="L31" s="5" t="n">
        <v>17.0</v>
      </c>
      <c r="M31" s="5" t="n">
        <v>34.0</v>
      </c>
      <c r="N31" s="11" t="n">
        <f si="5" t="shared"/>
        <v>1120.0</v>
      </c>
      <c r="O31" s="5" t="n">
        <v>12566.0</v>
      </c>
      <c r="P31" s="5" t="n">
        <v>9565.0</v>
      </c>
      <c r="Q31" s="11" t="n">
        <f si="2" t="shared"/>
        <v>1086.0</v>
      </c>
      <c r="R31" s="6" t="n">
        <f si="0" t="shared"/>
        <v>8.80755064456722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91.0</v>
      </c>
      <c r="E32" s="5" t="n">
        <v>95.0</v>
      </c>
      <c r="F32" s="5" t="n">
        <v>147.0</v>
      </c>
      <c r="G32" s="5" t="n">
        <v>97.0</v>
      </c>
      <c r="H32" s="5" t="n">
        <v>164.0</v>
      </c>
      <c r="I32" s="5" t="n">
        <v>162.0</v>
      </c>
      <c r="J32" s="5" t="n">
        <v>69.0</v>
      </c>
      <c r="K32" s="5" t="n">
        <v>54.0</v>
      </c>
      <c r="L32" s="5" t="n">
        <v>36.0</v>
      </c>
      <c r="M32" s="5" t="n">
        <v>48.0</v>
      </c>
      <c r="N32" s="11" t="n">
        <f si="5" t="shared"/>
        <v>963.0</v>
      </c>
      <c r="O32" s="5" t="n">
        <v>13960.0</v>
      </c>
      <c r="P32" s="5" t="n">
        <v>10337.0</v>
      </c>
      <c r="Q32" s="11" t="n">
        <f si="2" t="shared"/>
        <v>915.0</v>
      </c>
      <c r="R32" s="6" t="n">
        <f si="0" t="shared"/>
        <v>11.29726775956284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712.0</v>
      </c>
      <c r="E33" s="5" t="n">
        <v>674.0</v>
      </c>
      <c r="F33" s="5" t="n">
        <v>931.0</v>
      </c>
      <c r="G33" s="5" t="n">
        <v>592.0</v>
      </c>
      <c r="H33" s="5" t="n">
        <v>1013.0</v>
      </c>
      <c r="I33" s="5" t="n">
        <v>781.0</v>
      </c>
      <c r="J33" s="5" t="n">
        <v>237.0</v>
      </c>
      <c r="K33" s="5" t="n">
        <v>153.0</v>
      </c>
      <c r="L33" s="5" t="n">
        <v>142.0</v>
      </c>
      <c r="M33" s="5" t="n">
        <v>365.0</v>
      </c>
      <c r="N33" s="11" t="n">
        <f si="5" t="shared"/>
        <v>5600.0</v>
      </c>
      <c r="O33" s="5" t="n">
        <v>74756.0</v>
      </c>
      <c r="P33" s="5" t="n">
        <v>43807.0</v>
      </c>
      <c r="Q33" s="11" t="n">
        <f si="2" t="shared"/>
        <v>5235.0</v>
      </c>
      <c r="R33" s="6" t="n">
        <f si="0" t="shared"/>
        <v>8.368099331423114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39.0</v>
      </c>
      <c r="E34" s="5" t="n">
        <v>58.0</v>
      </c>
      <c r="F34" s="5" t="n">
        <v>76.0</v>
      </c>
      <c r="G34" s="5" t="n">
        <v>49.0</v>
      </c>
      <c r="H34" s="5" t="n">
        <v>113.0</v>
      </c>
      <c r="I34" s="5" t="n">
        <v>111.0</v>
      </c>
      <c r="J34" s="5" t="n">
        <v>47.0</v>
      </c>
      <c r="K34" s="5" t="n">
        <v>36.0</v>
      </c>
      <c r="L34" s="5" t="n">
        <v>11.0</v>
      </c>
      <c r="M34" s="5" t="n">
        <v>48.0</v>
      </c>
      <c r="N34" s="11" t="n">
        <f si="5" t="shared"/>
        <v>588.0</v>
      </c>
      <c r="O34" s="5" t="n">
        <v>6449.0</v>
      </c>
      <c r="P34" s="5" t="n">
        <v>5735.0</v>
      </c>
      <c r="Q34" s="11" t="n">
        <f si="2" t="shared"/>
        <v>540.0</v>
      </c>
      <c r="R34" s="6" t="n">
        <f si="0" t="shared"/>
        <v>10.62037037037037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16.0</v>
      </c>
      <c r="E35" s="5" t="n">
        <v>20.0</v>
      </c>
      <c r="F35" s="5" t="n">
        <v>13.0</v>
      </c>
      <c r="G35" s="5" t="n">
        <v>15.0</v>
      </c>
      <c r="H35" s="5" t="n">
        <v>21.0</v>
      </c>
      <c r="I35" s="5" t="n">
        <v>22.0</v>
      </c>
      <c r="J35" s="5" t="n">
        <v>3.0</v>
      </c>
      <c r="K35" s="5" t="n">
        <v>5.0</v>
      </c>
      <c r="L35" s="5" t="n">
        <v>2.0</v>
      </c>
      <c r="M35" s="5" t="n">
        <v>16.0</v>
      </c>
      <c r="N35" s="11" t="n">
        <f si="5" t="shared"/>
        <v>133.0</v>
      </c>
      <c r="O35" s="5" t="n">
        <v>1120.0</v>
      </c>
      <c r="P35" s="5" t="n">
        <v>957.0</v>
      </c>
      <c r="Q35" s="11" t="n">
        <f si="2" t="shared"/>
        <v>117.0</v>
      </c>
      <c r="R35" s="6" t="n">
        <f si="0" t="shared"/>
        <v>8.179487179487179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71.0</v>
      </c>
      <c r="E36" s="5" t="n">
        <v>102.0</v>
      </c>
      <c r="F36" s="5" t="n">
        <v>137.0</v>
      </c>
      <c r="G36" s="5" t="n">
        <v>67.0</v>
      </c>
      <c r="H36" s="5" t="n">
        <v>162.0</v>
      </c>
      <c r="I36" s="5" t="n">
        <v>121.0</v>
      </c>
      <c r="J36" s="5" t="n">
        <v>58.0</v>
      </c>
      <c r="K36" s="5" t="n">
        <v>46.0</v>
      </c>
      <c r="L36" s="5" t="n">
        <v>17.0</v>
      </c>
      <c r="M36" s="5" t="n">
        <v>33.0</v>
      </c>
      <c r="N36" s="11" t="n">
        <f si="5" t="shared"/>
        <v>814.0</v>
      </c>
      <c r="O36" s="5" t="n">
        <v>8546.0</v>
      </c>
      <c r="P36" s="5" t="n">
        <v>7612.0</v>
      </c>
      <c r="Q36" s="11" t="n">
        <f si="2" t="shared"/>
        <v>781.0</v>
      </c>
      <c r="R36" s="6" t="n">
        <f si="0" t="shared"/>
        <v>9.746478873239436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155.0</v>
      </c>
      <c r="E37" s="5" t="n">
        <v>86.0</v>
      </c>
      <c r="F37" s="5" t="n">
        <v>79.0</v>
      </c>
      <c r="G37" s="5" t="n">
        <v>81.0</v>
      </c>
      <c r="H37" s="5" t="n">
        <v>197.0</v>
      </c>
      <c r="I37" s="5" t="n">
        <v>121.0</v>
      </c>
      <c r="J37" s="5" t="n">
        <v>44.0</v>
      </c>
      <c r="K37" s="5" t="n">
        <v>25.0</v>
      </c>
      <c r="L37" s="5" t="n">
        <v>34.0</v>
      </c>
      <c r="M37" s="5" t="n">
        <v>69.0</v>
      </c>
      <c r="N37" s="11" t="n">
        <f si="5" t="shared"/>
        <v>891.0</v>
      </c>
      <c r="O37" s="5" t="n">
        <v>18095.0</v>
      </c>
      <c r="P37" s="5" t="n">
        <v>7767.0</v>
      </c>
      <c r="Q37" s="11" t="n">
        <f si="2" t="shared"/>
        <v>822.0</v>
      </c>
      <c r="R37" s="6" t="n">
        <f si="0" t="shared"/>
        <v>9.44890510948905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527.0</v>
      </c>
      <c r="E38" s="5" t="n">
        <f ref="E38:M38" si="8" t="shared">E39-E26-E27-E28-E29-E30-E31-E32-E33-E34-E35-E36-E37</f>
        <v>454.0</v>
      </c>
      <c r="F38" s="5" t="n">
        <f si="8" t="shared"/>
        <v>554.0</v>
      </c>
      <c r="G38" s="5" t="n">
        <f si="8" t="shared"/>
        <v>529.0</v>
      </c>
      <c r="H38" s="5" t="n">
        <f si="8" t="shared"/>
        <v>768.0</v>
      </c>
      <c r="I38" s="5" t="n">
        <f si="8" t="shared"/>
        <v>827.0</v>
      </c>
      <c r="J38" s="5" t="n">
        <f si="8" t="shared"/>
        <v>246.0</v>
      </c>
      <c r="K38" s="5" t="n">
        <f si="8" t="shared"/>
        <v>169.0</v>
      </c>
      <c r="L38" s="5" t="n">
        <f si="8" t="shared"/>
        <v>93.0</v>
      </c>
      <c r="M38" s="5" t="n">
        <f si="8" t="shared"/>
        <v>407.0</v>
      </c>
      <c r="N38" s="11" t="n">
        <f si="5" t="shared"/>
        <v>4574.0</v>
      </c>
      <c r="O38" s="5" t="n">
        <f>O39-O26-O27-O28-O29-O30-O31-O32-O33-O34-O35-O36-O37</f>
        <v>61488.0</v>
      </c>
      <c r="P38" s="5" t="n">
        <f>P39-P26-P27-P28-P29-P30-P31-P32-P33-P34-P35-P36-P37</f>
        <v>38317.0</v>
      </c>
      <c r="Q38" s="11" t="n">
        <f si="2" t="shared"/>
        <v>4167.0</v>
      </c>
      <c r="R38" s="6" t="n">
        <f si="0" t="shared"/>
        <v>9.195344372450204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3091.0</v>
      </c>
      <c r="E39" s="5" t="n">
        <v>3360.0</v>
      </c>
      <c r="F39" s="5" t="n">
        <v>3863.0</v>
      </c>
      <c r="G39" s="5" t="n">
        <v>2842.0</v>
      </c>
      <c r="H39" s="5" t="n">
        <v>5421.0</v>
      </c>
      <c r="I39" s="5" t="n">
        <v>5130.0</v>
      </c>
      <c r="J39" s="5" t="n">
        <v>2018.0</v>
      </c>
      <c r="K39" s="5" t="n">
        <v>1212.0</v>
      </c>
      <c r="L39" s="5" t="n">
        <v>687.0</v>
      </c>
      <c r="M39" s="5" t="n">
        <v>2141.0</v>
      </c>
      <c r="N39" s="11" t="n">
        <f si="5" t="shared"/>
        <v>29765.0</v>
      </c>
      <c r="O39" s="5" t="n">
        <v>375989.0</v>
      </c>
      <c r="P39" s="5" t="n">
        <v>266291.0</v>
      </c>
      <c r="Q39" s="11" t="n">
        <f si="2" t="shared"/>
        <v>27624.0</v>
      </c>
      <c r="R39" s="6" t="n">
        <f si="0" t="shared"/>
        <v>9.639842166232262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574.0</v>
      </c>
      <c r="E40" s="5" t="n">
        <v>611.0</v>
      </c>
      <c r="F40" s="5" t="n">
        <v>912.0</v>
      </c>
      <c r="G40" s="5" t="n">
        <v>811.0</v>
      </c>
      <c r="H40" s="5" t="n">
        <v>1678.0</v>
      </c>
      <c r="I40" s="5" t="n">
        <v>1468.0</v>
      </c>
      <c r="J40" s="5" t="n">
        <v>529.0</v>
      </c>
      <c r="K40" s="5" t="n">
        <v>132.0</v>
      </c>
      <c r="L40" s="5" t="n">
        <v>91.0</v>
      </c>
      <c r="M40" s="5" t="n">
        <v>2392.0</v>
      </c>
      <c r="N40" s="11" t="n">
        <f si="5" t="shared"/>
        <v>9198.0</v>
      </c>
      <c r="O40" s="5" t="n">
        <v>71470.0</v>
      </c>
      <c r="P40" s="5" t="n">
        <v>56673.0</v>
      </c>
      <c r="Q40" s="11" t="n">
        <f si="2" t="shared"/>
        <v>6806.0</v>
      </c>
      <c r="R40" s="6" t="n">
        <f si="0" t="shared"/>
        <v>8.326917425800763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83.0</v>
      </c>
      <c r="E41" s="5" t="n">
        <v>94.0</v>
      </c>
      <c r="F41" s="5" t="n">
        <v>137.0</v>
      </c>
      <c r="G41" s="5" t="n">
        <v>108.0</v>
      </c>
      <c r="H41" s="5" t="n">
        <v>211.0</v>
      </c>
      <c r="I41" s="5" t="n">
        <v>269.0</v>
      </c>
      <c r="J41" s="5" t="n">
        <v>93.0</v>
      </c>
      <c r="K41" s="5" t="n">
        <v>37.0</v>
      </c>
      <c r="L41" s="5" t="n">
        <v>29.0</v>
      </c>
      <c r="M41" s="5" t="n">
        <v>180.0</v>
      </c>
      <c r="N41" s="11" t="n">
        <f si="5" t="shared"/>
        <v>1241.0</v>
      </c>
      <c r="O41" s="5" t="n">
        <v>17510.0</v>
      </c>
      <c r="P41" s="5" t="n">
        <v>10986.0</v>
      </c>
      <c r="Q41" s="11" t="n">
        <f si="2" t="shared"/>
        <v>1061.0</v>
      </c>
      <c r="R41" s="6" t="n">
        <f si="0" t="shared"/>
        <v>10.354382657869934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12.0</v>
      </c>
      <c r="E42" s="5" t="n">
        <f ref="E42:M42" si="9" t="shared">E43-E40-E41</f>
        <v>11.0</v>
      </c>
      <c r="F42" s="5" t="n">
        <f si="9" t="shared"/>
        <v>9.0</v>
      </c>
      <c r="G42" s="5" t="n">
        <f si="9" t="shared"/>
        <v>22.0</v>
      </c>
      <c r="H42" s="5" t="n">
        <f si="9" t="shared"/>
        <v>66.0</v>
      </c>
      <c r="I42" s="5" t="n">
        <f si="9" t="shared"/>
        <v>52.0</v>
      </c>
      <c r="J42" s="5" t="n">
        <f si="9" t="shared"/>
        <v>39.0</v>
      </c>
      <c r="K42" s="5" t="n">
        <f si="9" t="shared"/>
        <v>24.0</v>
      </c>
      <c r="L42" s="5" t="n">
        <f si="9" t="shared"/>
        <v>3.0</v>
      </c>
      <c r="M42" s="5" t="n">
        <f si="9" t="shared"/>
        <v>7.0</v>
      </c>
      <c r="N42" s="11" t="n">
        <f si="5" t="shared"/>
        <v>245.0</v>
      </c>
      <c r="O42" s="5" t="n">
        <f>O43-O40-O41</f>
        <v>4088.0</v>
      </c>
      <c r="P42" s="5" t="n">
        <f>P43-P40-P41</f>
        <v>2998.0</v>
      </c>
      <c r="Q42" s="11" t="n">
        <f si="2" t="shared"/>
        <v>238.0</v>
      </c>
      <c r="R42" s="6" t="n">
        <f si="0" t="shared"/>
        <v>12.596638655462185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669.0</v>
      </c>
      <c r="E43" s="5" t="n">
        <v>716.0</v>
      </c>
      <c r="F43" s="5" t="n">
        <v>1058.0</v>
      </c>
      <c r="G43" s="5" t="n">
        <v>941.0</v>
      </c>
      <c r="H43" s="5" t="n">
        <v>1955.0</v>
      </c>
      <c r="I43" s="5" t="n">
        <v>1789.0</v>
      </c>
      <c r="J43" s="5" t="n">
        <v>661.0</v>
      </c>
      <c r="K43" s="5" t="n">
        <v>193.0</v>
      </c>
      <c r="L43" s="5" t="n">
        <v>123.0</v>
      </c>
      <c r="M43" s="5" t="n">
        <v>2579.0</v>
      </c>
      <c r="N43" s="11" t="n">
        <f si="5" t="shared"/>
        <v>10684.0</v>
      </c>
      <c r="O43" s="5" t="n">
        <v>93068.0</v>
      </c>
      <c r="P43" s="5" t="n">
        <v>70657.0</v>
      </c>
      <c r="Q43" s="11" t="n">
        <f si="2" t="shared"/>
        <v>8105.0</v>
      </c>
      <c r="R43" s="6" t="n">
        <f si="0" t="shared"/>
        <v>8.717705120296113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17.0</v>
      </c>
      <c r="E44" s="8" t="n">
        <v>26.0</v>
      </c>
      <c r="F44" s="8" t="n">
        <v>33.0</v>
      </c>
      <c r="G44" s="8" t="n">
        <v>25.0</v>
      </c>
      <c r="H44" s="8" t="n">
        <v>70.0</v>
      </c>
      <c r="I44" s="8" t="n">
        <v>63.0</v>
      </c>
      <c r="J44" s="8" t="n">
        <v>36.0</v>
      </c>
      <c r="K44" s="8" t="n">
        <v>41.0</v>
      </c>
      <c r="L44" s="8" t="n">
        <v>25.0</v>
      </c>
      <c r="M44" s="8" t="n">
        <v>64.0</v>
      </c>
      <c r="N44" s="11" t="n">
        <f si="5" t="shared"/>
        <v>400.0</v>
      </c>
      <c r="O44" s="8" t="n">
        <v>21203.0</v>
      </c>
      <c r="P44" s="8" t="n">
        <v>6068.0</v>
      </c>
      <c r="Q44" s="11" t="n">
        <f si="2" t="shared"/>
        <v>336.0</v>
      </c>
      <c r="R44" s="6" t="n">
        <f si="0" t="shared"/>
        <v>18.05952380952381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10.0</v>
      </c>
      <c r="E45" s="8" t="n">
        <f ref="E45:M45" si="10" t="shared">E46-E44</f>
        <v>34.0</v>
      </c>
      <c r="F45" s="8" t="n">
        <f si="10" t="shared"/>
        <v>33.0</v>
      </c>
      <c r="G45" s="8" t="n">
        <f si="10" t="shared"/>
        <v>46.0</v>
      </c>
      <c r="H45" s="8" t="n">
        <f si="10" t="shared"/>
        <v>80.0</v>
      </c>
      <c r="I45" s="8" t="n">
        <f si="10" t="shared"/>
        <v>70.0</v>
      </c>
      <c r="J45" s="8" t="n">
        <f si="10" t="shared"/>
        <v>40.0</v>
      </c>
      <c r="K45" s="8" t="n">
        <f si="10" t="shared"/>
        <v>24.0</v>
      </c>
      <c r="L45" s="8" t="n">
        <f si="10" t="shared"/>
        <v>16.0</v>
      </c>
      <c r="M45" s="8" t="n">
        <f si="10" t="shared"/>
        <v>49.0</v>
      </c>
      <c r="N45" s="11" t="n">
        <f si="5" t="shared"/>
        <v>402.0</v>
      </c>
      <c r="O45" s="8" t="n">
        <f>O46-O44</f>
        <v>16636.0</v>
      </c>
      <c r="P45" s="8" t="n">
        <f>P46-P44</f>
        <v>4815.0</v>
      </c>
      <c r="Q45" s="11" t="n">
        <f si="2" t="shared"/>
        <v>353.0</v>
      </c>
      <c r="R45" s="6" t="n">
        <f si="0" t="shared"/>
        <v>13.640226628895185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27.0</v>
      </c>
      <c r="E46" s="8" t="n">
        <v>60.0</v>
      </c>
      <c r="F46" s="8" t="n">
        <v>66.0</v>
      </c>
      <c r="G46" s="8" t="n">
        <v>71.0</v>
      </c>
      <c r="H46" s="8" t="n">
        <v>150.0</v>
      </c>
      <c r="I46" s="8" t="n">
        <v>133.0</v>
      </c>
      <c r="J46" s="8" t="n">
        <v>76.0</v>
      </c>
      <c r="K46" s="8" t="n">
        <v>65.0</v>
      </c>
      <c r="L46" s="8" t="n">
        <v>41.0</v>
      </c>
      <c r="M46" s="8" t="n">
        <v>113.0</v>
      </c>
      <c r="N46" s="11" t="n">
        <f si="5" t="shared"/>
        <v>802.0</v>
      </c>
      <c r="O46" s="8" t="n">
        <v>37839.0</v>
      </c>
      <c r="P46" s="8" t="n">
        <v>10883.0</v>
      </c>
      <c r="Q46" s="11" t="n">
        <f si="2" t="shared"/>
        <v>689.0</v>
      </c>
      <c r="R46" s="6" t="n">
        <f si="0" t="shared"/>
        <v>15.795355587808418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23.0</v>
      </c>
      <c r="E47" s="5" t="n">
        <v>8.0</v>
      </c>
      <c r="F47" s="5" t="n">
        <v>12.0</v>
      </c>
      <c r="G47" s="5" t="n">
        <v>12.0</v>
      </c>
      <c r="H47" s="5" t="n">
        <v>16.0</v>
      </c>
      <c r="I47" s="5" t="n">
        <v>7.0</v>
      </c>
      <c r="J47" s="5" t="n">
        <v>8.0</v>
      </c>
      <c r="K47" s="5" t="n">
        <v>5.0</v>
      </c>
      <c r="L47" s="5" t="n">
        <v>0.0</v>
      </c>
      <c r="M47" s="5" t="n">
        <v>65.0</v>
      </c>
      <c r="N47" s="11" t="n">
        <f si="5" t="shared"/>
        <v>156.0</v>
      </c>
      <c r="O47" s="5" t="n">
        <v>18773.0</v>
      </c>
      <c r="P47" s="5" t="n">
        <v>681.0</v>
      </c>
      <c r="Q47" s="11" t="n">
        <f si="2" t="shared"/>
        <v>91.0</v>
      </c>
      <c r="R47" s="6" t="n">
        <f si="0" t="shared"/>
        <v>7.483516483516484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47823.0</v>
      </c>
      <c r="E48" s="5" t="n">
        <f ref="E48:M48" si="11" t="shared">E47+E46+E43+E39+E25+E18</f>
        <v>125610.0</v>
      </c>
      <c r="F48" s="5" t="n">
        <f si="11" t="shared"/>
        <v>181998.0</v>
      </c>
      <c r="G48" s="5" t="n">
        <f si="11" t="shared"/>
        <v>101220.0</v>
      </c>
      <c r="H48" s="5" t="n">
        <f si="11" t="shared"/>
        <v>222709.0</v>
      </c>
      <c r="I48" s="5" t="n">
        <f si="11" t="shared"/>
        <v>81070.0</v>
      </c>
      <c r="J48" s="5" t="n">
        <f si="11" t="shared"/>
        <v>17907.0</v>
      </c>
      <c r="K48" s="5" t="n">
        <f si="11" t="shared"/>
        <v>9617.0</v>
      </c>
      <c r="L48" s="5" t="n">
        <f si="11" t="shared"/>
        <v>6637.0</v>
      </c>
      <c r="M48" s="5" t="n">
        <f si="11" t="shared"/>
        <v>58808.0</v>
      </c>
      <c r="N48" s="11" t="n">
        <f si="5" t="shared"/>
        <v>853399.0</v>
      </c>
      <c r="O48" s="5" t="n">
        <f>O47+O46+O43+O39+O25+O18</f>
        <v>2.4216353E7</v>
      </c>
      <c r="P48" s="5" t="n">
        <f>P47+P46+P43+P39+P25+P18</f>
        <v>4794461.0</v>
      </c>
      <c r="Q48" s="11" t="n">
        <f si="2" t="shared"/>
        <v>794591.0</v>
      </c>
      <c r="R48" s="6" t="n">
        <f si="0" t="shared"/>
        <v>6.033872772281589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5.60382658053267</v>
      </c>
      <c r="E49" s="6" t="n">
        <f ref="E49" si="13" t="shared">E48/$N$48*100</f>
        <v>14.718789218173445</v>
      </c>
      <c r="F49" s="6" t="n">
        <f ref="F49" si="14" t="shared">F48/$N$48*100</f>
        <v>21.32624950345618</v>
      </c>
      <c r="G49" s="6" t="n">
        <f ref="G49" si="15" t="shared">G48/$N$48*100</f>
        <v>11.86080602391144</v>
      </c>
      <c r="H49" s="6" t="n">
        <f ref="H49" si="16" t="shared">H48/$N$48*100</f>
        <v>26.09670271467391</v>
      </c>
      <c r="I49" s="6" t="n">
        <f ref="I49" si="17" t="shared">I48/$N$48*100</f>
        <v>9.499659596507612</v>
      </c>
      <c r="J49" s="6" t="n">
        <f ref="J49" si="18" t="shared">J48/$N$48*100</f>
        <v>2.098315090596544</v>
      </c>
      <c r="K49" s="6" t="n">
        <f ref="K49" si="19" t="shared">K48/$N$48*100</f>
        <v>1.1269054686026114</v>
      </c>
      <c r="L49" s="6" t="n">
        <f ref="L49" si="20" t="shared">L48/$N$48*100</f>
        <v>0.7777135900088938</v>
      </c>
      <c r="M49" s="6" t="n">
        <f ref="M49" si="21" t="shared">M48/$N$48*100</f>
        <v>6.891032213536692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