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<sst xmlns="http://schemas.openxmlformats.org/spreadsheetml/2006/main" count="118" uniqueCount="73">
  <si>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</si>
  <si>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</si>
  <si>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</si>
  <si>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</si>
  <si>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</si>
  <si>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</si>
  <si>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</si>
  <si>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</si>
  <si>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</si>
  <si>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</si>
  <si>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</si>
  <si>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</si>
  <si>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</si>
  <si>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</si>
  <si>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</si>
  <si>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</si>
  <si>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</si>
  <si>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</si>
  <si>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</si>
  <si>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</si>
  <si>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</si>
  <si>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</si>
  <si>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</si>
  <si>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</si>
  <si>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</si>
  <si>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</si>
  <si>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</si>
  <si>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</si>
  <si>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</si>
  <si>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</si>
  <si>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</si>
  <si>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</si>
  <si>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</si>
  <si>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</si>
  <si>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</si>
  <si>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</si>
  <si>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</si>
  <si>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</si>
  <si>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</si>
  <si>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</si>
  <si>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</si>
  <si>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</si>
  <si>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</si>
  <si>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</si>
  <si>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</si>
  <si>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</si>
  <si>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</si>
  <si>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</si>
  <si>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</si>
  <si>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</si>
  <si>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</si>
  <si>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</si>
  <si>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</si>
  <si>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</si>
  <si>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</si>
  <si>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</si>
  <si>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</si>
  <si>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</si>
  <si>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</si>
  <si>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</si>
  <si>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</si>
  <si>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</si>
  <si>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</si>
  <si>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</si>
  <si>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</si>
  <si>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</si>
  <si>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</si>
  <si>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</si>
  <si>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</si>
  <si>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</si>
  <si>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</si>
  <si>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105年2月來臺旅客人次～按停留夜數分
Table 1-8  Visitor Arrivals  by Length of Stay,
February,2016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</si>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</sst>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3423.0</v>
      </c>
      <c r="E3" s="4" t="n">
        <v>13290.0</v>
      </c>
      <c r="F3" s="4" t="n">
        <v>33116.0</v>
      </c>
      <c r="G3" s="4" t="n">
        <v>25248.0</v>
      </c>
      <c r="H3" s="4" t="n">
        <v>18952.0</v>
      </c>
      <c r="I3" s="4" t="n">
        <v>5770.0</v>
      </c>
      <c r="J3" s="4" t="n">
        <v>1272.0</v>
      </c>
      <c r="K3" s="4" t="n">
        <v>227.0</v>
      </c>
      <c r="L3" s="4" t="n">
        <v>158.0</v>
      </c>
      <c r="M3" s="4" t="n">
        <v>2227.0</v>
      </c>
      <c r="N3" s="11" t="n">
        <f>SUM(D3:M3)</f>
        <v>103683.0</v>
      </c>
      <c r="O3" s="4" t="n">
        <v>588111.0</v>
      </c>
      <c r="P3" s="4" t="n">
        <v>446402.0</v>
      </c>
      <c r="Q3" s="11" t="n">
        <f>SUM(D3:L3)</f>
        <v>101456.0</v>
      </c>
      <c r="R3" s="6" t="n">
        <f ref="R3:R48" si="0" t="shared">IF(P3&lt;&gt;0,P3/SUM(D3:L3),0)</f>
        <v>4.399956631446144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8447.0</v>
      </c>
      <c r="E4" s="5" t="n">
        <v>6200.0</v>
      </c>
      <c r="F4" s="5" t="n">
        <v>7868.0</v>
      </c>
      <c r="G4" s="5" t="n">
        <v>20607.0</v>
      </c>
      <c r="H4" s="5" t="n">
        <v>281602.0</v>
      </c>
      <c r="I4" s="5" t="n">
        <v>78465.0</v>
      </c>
      <c r="J4" s="5" t="n">
        <v>4569.0</v>
      </c>
      <c r="K4" s="5" t="n">
        <v>1587.0</v>
      </c>
      <c r="L4" s="5" t="n">
        <v>1260.0</v>
      </c>
      <c r="M4" s="5" t="n">
        <v>22381.0</v>
      </c>
      <c r="N4" s="11" t="n">
        <f ref="N4:N14" si="1" t="shared">SUM(D4:M4)</f>
        <v>432986.0</v>
      </c>
      <c r="O4" s="5" t="n">
        <v>4617074.0</v>
      </c>
      <c r="P4" s="5" t="n">
        <v>3033082.0</v>
      </c>
      <c r="Q4" s="11" t="n">
        <f ref="Q4:Q48" si="2" t="shared">SUM(D4:L4)</f>
        <v>410605.0</v>
      </c>
      <c r="R4" s="6" t="n">
        <f si="0" t="shared"/>
        <v>7.386860851670097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7625.0</v>
      </c>
      <c r="E5" s="5" t="n">
        <v>43114.0</v>
      </c>
      <c r="F5" s="5" t="n">
        <v>44676.0</v>
      </c>
      <c r="G5" s="5" t="n">
        <v>11468.0</v>
      </c>
      <c r="H5" s="5" t="n">
        <v>7037.0</v>
      </c>
      <c r="I5" s="5" t="n">
        <v>4609.0</v>
      </c>
      <c r="J5" s="5" t="n">
        <v>2583.0</v>
      </c>
      <c r="K5" s="5" t="n">
        <v>2843.0</v>
      </c>
      <c r="L5" s="5" t="n">
        <v>1210.0</v>
      </c>
      <c r="M5" s="5" t="n">
        <v>2219.0</v>
      </c>
      <c r="N5" s="11" t="n">
        <f si="1" t="shared"/>
        <v>127384.0</v>
      </c>
      <c r="O5" s="5" t="n">
        <v>1052475.0</v>
      </c>
      <c r="P5" s="5" t="n">
        <v>625831.0</v>
      </c>
      <c r="Q5" s="11" t="n">
        <f si="2" t="shared"/>
        <v>125165.0</v>
      </c>
      <c r="R5" s="6" t="n">
        <f si="0" t="shared"/>
        <v>5.000047936723525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1712.0</v>
      </c>
      <c r="E6" s="5" t="n">
        <v>6345.0</v>
      </c>
      <c r="F6" s="5" t="n">
        <v>41938.0</v>
      </c>
      <c r="G6" s="5" t="n">
        <v>12286.0</v>
      </c>
      <c r="H6" s="5" t="n">
        <v>7535.0</v>
      </c>
      <c r="I6" s="5" t="n">
        <v>1957.0</v>
      </c>
      <c r="J6" s="5" t="n">
        <v>941.0</v>
      </c>
      <c r="K6" s="5" t="n">
        <v>859.0</v>
      </c>
      <c r="L6" s="5" t="n">
        <v>501.0</v>
      </c>
      <c r="M6" s="5" t="n">
        <v>854.0</v>
      </c>
      <c r="N6" s="11" t="n">
        <f si="1" t="shared"/>
        <v>74928.0</v>
      </c>
      <c r="O6" s="5" t="n">
        <v>521072.0</v>
      </c>
      <c r="P6" s="5" t="n">
        <v>345964.0</v>
      </c>
      <c r="Q6" s="11" t="n">
        <f si="2" t="shared"/>
        <v>74074.0</v>
      </c>
      <c r="R6" s="6" t="n">
        <f si="0" t="shared"/>
        <v>4.67051867051867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202.0</v>
      </c>
      <c r="E7" s="5" t="n">
        <v>170.0</v>
      </c>
      <c r="F7" s="5" t="n">
        <v>175.0</v>
      </c>
      <c r="G7" s="5" t="n">
        <v>162.0</v>
      </c>
      <c r="H7" s="5" t="n">
        <v>234.0</v>
      </c>
      <c r="I7" s="5" t="n">
        <v>205.0</v>
      </c>
      <c r="J7" s="5" t="n">
        <v>166.0</v>
      </c>
      <c r="K7" s="5" t="n">
        <v>160.0</v>
      </c>
      <c r="L7" s="5" t="n">
        <v>76.0</v>
      </c>
      <c r="M7" s="5" t="n">
        <v>348.0</v>
      </c>
      <c r="N7" s="11" t="n">
        <f si="1" t="shared"/>
        <v>1898.0</v>
      </c>
      <c r="O7" s="5" t="n">
        <v>118415.0</v>
      </c>
      <c r="P7" s="5" t="n">
        <v>22402.0</v>
      </c>
      <c r="Q7" s="11" t="n">
        <f si="2" t="shared"/>
        <v>1550.0</v>
      </c>
      <c r="R7" s="6" t="n">
        <f si="0" t="shared"/>
        <v>14.452903225806452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54.0</v>
      </c>
      <c r="E8" s="5" t="n">
        <v>146.0</v>
      </c>
      <c r="F8" s="5" t="n">
        <v>197.0</v>
      </c>
      <c r="G8" s="5" t="n">
        <v>139.0</v>
      </c>
      <c r="H8" s="5" t="n">
        <v>208.0</v>
      </c>
      <c r="I8" s="5" t="n">
        <v>131.0</v>
      </c>
      <c r="J8" s="5" t="n">
        <v>74.0</v>
      </c>
      <c r="K8" s="5" t="n">
        <v>36.0</v>
      </c>
      <c r="L8" s="5" t="n">
        <v>17.0</v>
      </c>
      <c r="M8" s="5" t="n">
        <v>57.0</v>
      </c>
      <c r="N8" s="11" t="n">
        <f si="1" t="shared"/>
        <v>1059.0</v>
      </c>
      <c r="O8" s="5" t="n">
        <v>24618.0</v>
      </c>
      <c r="P8" s="5" t="n">
        <v>8566.0</v>
      </c>
      <c r="Q8" s="11" t="n">
        <f si="2" t="shared"/>
        <v>1002.0</v>
      </c>
      <c r="R8" s="6" t="n">
        <f si="0" t="shared"/>
        <v>8.548902195608783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421.0</v>
      </c>
      <c r="E9" s="5" t="n">
        <v>760.0</v>
      </c>
      <c r="F9" s="5" t="n">
        <v>1661.0</v>
      </c>
      <c r="G9" s="5" t="n">
        <v>3140.0</v>
      </c>
      <c r="H9" s="5" t="n">
        <v>10051.0</v>
      </c>
      <c r="I9" s="5" t="n">
        <v>3877.0</v>
      </c>
      <c r="J9" s="5" t="n">
        <v>1032.0</v>
      </c>
      <c r="K9" s="5" t="n">
        <v>602.0</v>
      </c>
      <c r="L9" s="5" t="n">
        <v>354.0</v>
      </c>
      <c r="M9" s="5" t="n">
        <v>2555.0</v>
      </c>
      <c r="N9" s="11" t="n">
        <f si="1" t="shared"/>
        <v>24453.0</v>
      </c>
      <c r="O9" s="5" t="n">
        <v>868886.0</v>
      </c>
      <c r="P9" s="5" t="n">
        <v>194485.0</v>
      </c>
      <c r="Q9" s="11" t="n">
        <f si="2" t="shared"/>
        <v>21898.0</v>
      </c>
      <c r="R9" s="6" t="n">
        <f si="0" t="shared"/>
        <v>8.881404694492648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692.0</v>
      </c>
      <c r="E10" s="5" t="n">
        <v>1505.0</v>
      </c>
      <c r="F10" s="5" t="n">
        <v>2588.0</v>
      </c>
      <c r="G10" s="5" t="n">
        <v>3382.0</v>
      </c>
      <c r="H10" s="5" t="n">
        <v>6297.0</v>
      </c>
      <c r="I10" s="5" t="n">
        <v>2741.0</v>
      </c>
      <c r="J10" s="5" t="n">
        <v>898.0</v>
      </c>
      <c r="K10" s="5" t="n">
        <v>234.0</v>
      </c>
      <c r="L10" s="5" t="n">
        <v>65.0</v>
      </c>
      <c r="M10" s="5" t="n">
        <v>284.0</v>
      </c>
      <c r="N10" s="11" t="n">
        <f si="1" t="shared"/>
        <v>18686.0</v>
      </c>
      <c r="O10" s="5" t="n">
        <v>182548.0</v>
      </c>
      <c r="P10" s="5" t="n">
        <v>122581.0</v>
      </c>
      <c r="Q10" s="11" t="n">
        <f si="2" t="shared"/>
        <v>18402.0</v>
      </c>
      <c r="R10" s="6" t="n">
        <f si="0" t="shared"/>
        <v>6.661286816650364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137.0</v>
      </c>
      <c r="E11" s="5" t="n">
        <v>218.0</v>
      </c>
      <c r="F11" s="5" t="n">
        <v>363.0</v>
      </c>
      <c r="G11" s="5" t="n">
        <v>473.0</v>
      </c>
      <c r="H11" s="5" t="n">
        <v>870.0</v>
      </c>
      <c r="I11" s="5" t="n">
        <v>933.0</v>
      </c>
      <c r="J11" s="5" t="n">
        <v>490.0</v>
      </c>
      <c r="K11" s="5" t="n">
        <v>302.0</v>
      </c>
      <c r="L11" s="5" t="n">
        <v>204.0</v>
      </c>
      <c r="M11" s="5" t="n">
        <v>6598.0</v>
      </c>
      <c r="N11" s="11" t="n">
        <f si="1" t="shared"/>
        <v>10588.0</v>
      </c>
      <c r="O11" s="5" t="n">
        <v>5598249.0</v>
      </c>
      <c r="P11" s="5" t="n">
        <v>59208.0</v>
      </c>
      <c r="Q11" s="11" t="n">
        <f si="2" t="shared"/>
        <v>3990.0</v>
      </c>
      <c r="R11" s="6" t="n">
        <f si="0" t="shared"/>
        <v>14.839097744360902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423.0</v>
      </c>
      <c r="E12" s="5" t="n">
        <v>477.0</v>
      </c>
      <c r="F12" s="5" t="n">
        <v>1088.0</v>
      </c>
      <c r="G12" s="5" t="n">
        <v>719.0</v>
      </c>
      <c r="H12" s="5" t="n">
        <v>748.0</v>
      </c>
      <c r="I12" s="5" t="n">
        <v>608.0</v>
      </c>
      <c r="J12" s="5" t="n">
        <v>292.0</v>
      </c>
      <c r="K12" s="5" t="n">
        <v>318.0</v>
      </c>
      <c r="L12" s="5" t="n">
        <v>166.0</v>
      </c>
      <c r="M12" s="5" t="n">
        <v>4284.0</v>
      </c>
      <c r="N12" s="11" t="n">
        <f si="1" t="shared"/>
        <v>9123.0</v>
      </c>
      <c r="O12" s="5" t="n">
        <v>2582800.0</v>
      </c>
      <c r="P12" s="5" t="n">
        <v>51801.0</v>
      </c>
      <c r="Q12" s="11" t="n">
        <f si="2" t="shared"/>
        <v>4839.0</v>
      </c>
      <c r="R12" s="6" t="n">
        <f si="0" t="shared"/>
        <v>10.704897706137631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275.0</v>
      </c>
      <c r="E13" s="5" t="n">
        <v>920.0</v>
      </c>
      <c r="F13" s="5" t="n">
        <v>2055.0</v>
      </c>
      <c r="G13" s="5" t="n">
        <v>1283.0</v>
      </c>
      <c r="H13" s="5" t="n">
        <v>1500.0</v>
      </c>
      <c r="I13" s="5" t="n">
        <v>583.0</v>
      </c>
      <c r="J13" s="5" t="n">
        <v>286.0</v>
      </c>
      <c r="K13" s="5" t="n">
        <v>167.0</v>
      </c>
      <c r="L13" s="5" t="n">
        <v>145.0</v>
      </c>
      <c r="M13" s="5" t="n">
        <v>3117.0</v>
      </c>
      <c r="N13" s="11" t="n">
        <f si="1" t="shared"/>
        <v>10331.0</v>
      </c>
      <c r="O13" s="5" t="n">
        <v>1833068.0</v>
      </c>
      <c r="P13" s="5" t="n">
        <v>53152.0</v>
      </c>
      <c r="Q13" s="11" t="n">
        <f si="2" t="shared"/>
        <v>7214.0</v>
      </c>
      <c r="R13" s="6" t="n">
        <f si="0" t="shared"/>
        <v>7.367895758247851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62.0</v>
      </c>
      <c r="E14" s="5" t="n">
        <v>85.0</v>
      </c>
      <c r="F14" s="5" t="n">
        <v>268.0</v>
      </c>
      <c r="G14" s="5" t="n">
        <v>387.0</v>
      </c>
      <c r="H14" s="5" t="n">
        <v>954.0</v>
      </c>
      <c r="I14" s="5" t="n">
        <v>938.0</v>
      </c>
      <c r="J14" s="5" t="n">
        <v>450.0</v>
      </c>
      <c r="K14" s="5" t="n">
        <v>335.0</v>
      </c>
      <c r="L14" s="5" t="n">
        <v>520.0</v>
      </c>
      <c r="M14" s="5" t="n">
        <v>8909.0</v>
      </c>
      <c r="N14" s="11" t="n">
        <f si="1" t="shared"/>
        <v>12908.0</v>
      </c>
      <c r="O14" s="5" t="n">
        <v>5235348.0</v>
      </c>
      <c r="P14" s="5" t="n">
        <v>85748.0</v>
      </c>
      <c r="Q14" s="11" t="n">
        <f si="2" t="shared"/>
        <v>3999.0</v>
      </c>
      <c r="R14" s="6" t="n">
        <f si="0" t="shared"/>
        <v>21.442360590147537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54.0</v>
      </c>
      <c r="E15" s="5" t="n">
        <f ref="E15:M15" si="3" t="shared">E16-E9-E10-E11-E12-E13-E14</f>
        <v>71.0</v>
      </c>
      <c r="F15" s="5" t="n">
        <f si="3" t="shared"/>
        <v>133.0</v>
      </c>
      <c r="G15" s="5" t="n">
        <f si="3" t="shared"/>
        <v>203.0</v>
      </c>
      <c r="H15" s="5" t="n">
        <f si="3" t="shared"/>
        <v>126.0</v>
      </c>
      <c r="I15" s="5" t="n">
        <f si="3" t="shared"/>
        <v>121.0</v>
      </c>
      <c r="J15" s="5" t="n">
        <f si="3" t="shared"/>
        <v>99.0</v>
      </c>
      <c r="K15" s="5" t="n">
        <f si="3" t="shared"/>
        <v>28.0</v>
      </c>
      <c r="L15" s="5" t="n">
        <f si="3" t="shared"/>
        <v>34.0</v>
      </c>
      <c r="M15" s="5" t="n">
        <f si="3" t="shared"/>
        <v>158.0</v>
      </c>
      <c r="N15" s="5" t="n">
        <f ref="N15" si="4" t="shared">N16-N9-N10-N11-N12-N13-N14</f>
        <v>1027.0</v>
      </c>
      <c r="O15" s="5" t="n">
        <f>O16-O9-O10-O11-O12-O13-O14</f>
        <v>89564.0</v>
      </c>
      <c r="P15" s="5" t="n">
        <f>P16-P9-P10-P11-P12-P13-P14</f>
        <v>10036.0</v>
      </c>
      <c r="Q15" s="11" t="n">
        <f si="2" t="shared"/>
        <v>869.0</v>
      </c>
      <c r="R15" s="6" t="n">
        <f si="0" t="shared"/>
        <v>11.548906789413119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2064.0</v>
      </c>
      <c r="E16" s="5" t="n">
        <v>4036.0</v>
      </c>
      <c r="F16" s="5" t="n">
        <v>8156.0</v>
      </c>
      <c r="G16" s="5" t="n">
        <v>9587.0</v>
      </c>
      <c r="H16" s="5" t="n">
        <v>20546.0</v>
      </c>
      <c r="I16" s="5" t="n">
        <v>9801.0</v>
      </c>
      <c r="J16" s="5" t="n">
        <v>3547.0</v>
      </c>
      <c r="K16" s="5" t="n">
        <v>1986.0</v>
      </c>
      <c r="L16" s="5" t="n">
        <v>1488.0</v>
      </c>
      <c r="M16" s="5" t="n">
        <v>25905.0</v>
      </c>
      <c r="N16" s="11" t="n">
        <f ref="N16:N48" si="5" t="shared">SUM(D16:M16)</f>
        <v>87116.0</v>
      </c>
      <c r="O16" s="5" t="n">
        <v>1.6390463E7</v>
      </c>
      <c r="P16" s="5" t="n">
        <v>577011.0</v>
      </c>
      <c r="Q16" s="11" t="n">
        <f si="2" t="shared"/>
        <v>61211.0</v>
      </c>
      <c r="R16" s="6" t="n">
        <f si="0" t="shared"/>
        <v>9.426589991994902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19.0</v>
      </c>
      <c r="E17" s="5" t="n">
        <f ref="E17:M17" si="6" t="shared">E18-E16-E3-E4-E5-E6-E7-E8</f>
        <v>29.0</v>
      </c>
      <c r="F17" s="5" t="n">
        <f si="6" t="shared"/>
        <v>43.0</v>
      </c>
      <c r="G17" s="5" t="n">
        <f si="6" t="shared"/>
        <v>64.0</v>
      </c>
      <c r="H17" s="5" t="n">
        <f si="6" t="shared"/>
        <v>75.0</v>
      </c>
      <c r="I17" s="5" t="n">
        <f si="6" t="shared"/>
        <v>101.0</v>
      </c>
      <c r="J17" s="5" t="n">
        <f si="6" t="shared"/>
        <v>66.0</v>
      </c>
      <c r="K17" s="5" t="n">
        <f si="6" t="shared"/>
        <v>82.0</v>
      </c>
      <c r="L17" s="5" t="n">
        <f si="6" t="shared"/>
        <v>17.0</v>
      </c>
      <c r="M17" s="5" t="n">
        <f si="6" t="shared"/>
        <v>139.0</v>
      </c>
      <c r="N17" s="11" t="n">
        <f si="5" t="shared"/>
        <v>635.0</v>
      </c>
      <c r="O17" s="5" t="n">
        <f>O18-O16-O3-O4-O5-O6-O7-O8</f>
        <v>129283.0</v>
      </c>
      <c r="P17" s="5" t="n">
        <f>P18-P16-P3-P4-P5-P6-P7-P8</f>
        <v>9042.0</v>
      </c>
      <c r="Q17" s="11" t="n">
        <f si="2" t="shared"/>
        <v>496.0</v>
      </c>
      <c r="R17" s="6" t="n">
        <f si="0" t="shared"/>
        <v>18.22983870967742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23546.0</v>
      </c>
      <c r="E18" s="5" t="n">
        <v>73330.0</v>
      </c>
      <c r="F18" s="5" t="n">
        <v>136169.0</v>
      </c>
      <c r="G18" s="5" t="n">
        <v>79561.0</v>
      </c>
      <c r="H18" s="5" t="n">
        <v>336189.0</v>
      </c>
      <c r="I18" s="5" t="n">
        <v>101039.0</v>
      </c>
      <c r="J18" s="5" t="n">
        <v>13218.0</v>
      </c>
      <c r="K18" s="5" t="n">
        <v>7780.0</v>
      </c>
      <c r="L18" s="5" t="n">
        <v>4727.0</v>
      </c>
      <c r="M18" s="5" t="n">
        <v>54130.0</v>
      </c>
      <c r="N18" s="11" t="n">
        <f si="5" t="shared"/>
        <v>829689.0</v>
      </c>
      <c r="O18" s="5" t="n">
        <v>2.3441511E7</v>
      </c>
      <c r="P18" s="5" t="n">
        <v>5068300.0</v>
      </c>
      <c r="Q18" s="11" t="n">
        <f si="2" t="shared"/>
        <v>775559.0</v>
      </c>
      <c r="R18" s="6" t="n">
        <f si="0" t="shared"/>
        <v>6.535028282825678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434.0</v>
      </c>
      <c r="E19" s="5" t="n">
        <v>494.0</v>
      </c>
      <c r="F19" s="5" t="n">
        <v>848.0</v>
      </c>
      <c r="G19" s="5" t="n">
        <v>679.0</v>
      </c>
      <c r="H19" s="5" t="n">
        <v>1389.0</v>
      </c>
      <c r="I19" s="5" t="n">
        <v>1372.0</v>
      </c>
      <c r="J19" s="5" t="n">
        <v>799.0</v>
      </c>
      <c r="K19" s="5" t="n">
        <v>335.0</v>
      </c>
      <c r="L19" s="5" t="n">
        <v>167.0</v>
      </c>
      <c r="M19" s="5" t="n">
        <v>291.0</v>
      </c>
      <c r="N19" s="11" t="n">
        <f si="5" t="shared"/>
        <v>6808.0</v>
      </c>
      <c r="O19" s="5" t="n">
        <v>139220.0</v>
      </c>
      <c r="P19" s="5" t="n">
        <v>73174.0</v>
      </c>
      <c r="Q19" s="11" t="n">
        <f si="2" t="shared"/>
        <v>6517.0</v>
      </c>
      <c r="R19" s="6" t="n">
        <f si="0" t="shared"/>
        <v>11.228172471996317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2364.0</v>
      </c>
      <c r="E20" s="5" t="n">
        <v>2358.0</v>
      </c>
      <c r="F20" s="5" t="n">
        <v>2982.0</v>
      </c>
      <c r="G20" s="5" t="n">
        <v>2654.0</v>
      </c>
      <c r="H20" s="5" t="n">
        <v>6130.0</v>
      </c>
      <c r="I20" s="5" t="n">
        <v>8486.0</v>
      </c>
      <c r="J20" s="5" t="n">
        <v>4244.0</v>
      </c>
      <c r="K20" s="5" t="n">
        <v>1947.0</v>
      </c>
      <c r="L20" s="5" t="n">
        <v>882.0</v>
      </c>
      <c r="M20" s="5" t="n">
        <v>1244.0</v>
      </c>
      <c r="N20" s="11" t="n">
        <f si="5" t="shared"/>
        <v>33291.0</v>
      </c>
      <c r="O20" s="5" t="n">
        <v>698884.0</v>
      </c>
      <c r="P20" s="5" t="n">
        <v>395756.0</v>
      </c>
      <c r="Q20" s="11" t="n">
        <f si="2" t="shared"/>
        <v>32047.0</v>
      </c>
      <c r="R20" s="6" t="n">
        <f si="0" t="shared"/>
        <v>12.349237058070958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11.0</v>
      </c>
      <c r="E21" s="5" t="n">
        <v>7.0</v>
      </c>
      <c r="F21" s="5" t="n">
        <v>13.0</v>
      </c>
      <c r="G21" s="5" t="n">
        <v>9.0</v>
      </c>
      <c r="H21" s="5" t="n">
        <v>13.0</v>
      </c>
      <c r="I21" s="5" t="n">
        <v>34.0</v>
      </c>
      <c r="J21" s="5" t="n">
        <v>16.0</v>
      </c>
      <c r="K21" s="5" t="n">
        <v>6.0</v>
      </c>
      <c r="L21" s="5" t="n">
        <v>2.0</v>
      </c>
      <c r="M21" s="5" t="n">
        <v>25.0</v>
      </c>
      <c r="N21" s="11" t="n">
        <f si="5" t="shared"/>
        <v>136.0</v>
      </c>
      <c r="O21" s="5" t="n">
        <v>6227.0</v>
      </c>
      <c r="P21" s="5" t="n">
        <v>1305.0</v>
      </c>
      <c r="Q21" s="11" t="n">
        <f si="2" t="shared"/>
        <v>111.0</v>
      </c>
      <c r="R21" s="6" t="n">
        <f si="0" t="shared"/>
        <v>11.756756756756756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10.0</v>
      </c>
      <c r="E22" s="5" t="n">
        <v>12.0</v>
      </c>
      <c r="F22" s="5" t="n">
        <v>20.0</v>
      </c>
      <c r="G22" s="5" t="n">
        <v>9.0</v>
      </c>
      <c r="H22" s="5" t="n">
        <v>39.0</v>
      </c>
      <c r="I22" s="5" t="n">
        <v>38.0</v>
      </c>
      <c r="J22" s="5" t="n">
        <v>48.0</v>
      </c>
      <c r="K22" s="5" t="n">
        <v>44.0</v>
      </c>
      <c r="L22" s="5" t="n">
        <v>17.0</v>
      </c>
      <c r="M22" s="5" t="n">
        <v>31.0</v>
      </c>
      <c r="N22" s="11" t="n">
        <f si="5" t="shared"/>
        <v>268.0</v>
      </c>
      <c r="O22" s="5" t="n">
        <v>14198.0</v>
      </c>
      <c r="P22" s="5" t="n">
        <v>4855.0</v>
      </c>
      <c r="Q22" s="11" t="n">
        <f si="2" t="shared"/>
        <v>237.0</v>
      </c>
      <c r="R22" s="6" t="n">
        <f si="0" t="shared"/>
        <v>20.485232067510548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3.0</v>
      </c>
      <c r="F23" s="5" t="n">
        <v>16.0</v>
      </c>
      <c r="G23" s="5" t="n">
        <v>8.0</v>
      </c>
      <c r="H23" s="5" t="n">
        <v>8.0</v>
      </c>
      <c r="I23" s="5" t="n">
        <v>18.0</v>
      </c>
      <c r="J23" s="5" t="n">
        <v>50.0</v>
      </c>
      <c r="K23" s="5" t="n">
        <v>28.0</v>
      </c>
      <c r="L23" s="5" t="n">
        <v>18.0</v>
      </c>
      <c r="M23" s="5" t="n">
        <v>7.0</v>
      </c>
      <c r="N23" s="11" t="n">
        <f si="5" t="shared"/>
        <v>161.0</v>
      </c>
      <c r="O23" s="5" t="n">
        <v>5001.0</v>
      </c>
      <c r="P23" s="5" t="n">
        <v>3927.0</v>
      </c>
      <c r="Q23" s="11" t="n">
        <f si="2" t="shared"/>
        <v>154.0</v>
      </c>
      <c r="R23" s="6" t="n">
        <f si="0" t="shared"/>
        <v>25.5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26.0</v>
      </c>
      <c r="E24" s="5" t="n">
        <f ref="E24:M24" si="7" t="shared">E25-E19-E20-E21-E22-E23</f>
        <v>41.0</v>
      </c>
      <c r="F24" s="5" t="n">
        <f si="7" t="shared"/>
        <v>38.0</v>
      </c>
      <c r="G24" s="5" t="n">
        <f si="7" t="shared"/>
        <v>32.0</v>
      </c>
      <c r="H24" s="5" t="n">
        <f si="7" t="shared"/>
        <v>107.0</v>
      </c>
      <c r="I24" s="5" t="n">
        <f si="7" t="shared"/>
        <v>101.0</v>
      </c>
      <c r="J24" s="5" t="n">
        <f si="7" t="shared"/>
        <v>129.0</v>
      </c>
      <c r="K24" s="5" t="n">
        <f si="7" t="shared"/>
        <v>75.0</v>
      </c>
      <c r="L24" s="5" t="n">
        <f si="7" t="shared"/>
        <v>34.0</v>
      </c>
      <c r="M24" s="5" t="n">
        <f si="7" t="shared"/>
        <v>191.0</v>
      </c>
      <c r="N24" s="11" t="n">
        <f si="5" t="shared"/>
        <v>774.0</v>
      </c>
      <c r="O24" s="5" t="n">
        <f>O25-O19-O20-O21-O22-O23</f>
        <v>53749.0</v>
      </c>
      <c r="P24" s="5" t="n">
        <f>P25-P19-P20-P21-P22-P23</f>
        <v>10686.0</v>
      </c>
      <c r="Q24" s="11" t="n">
        <f si="2" t="shared"/>
        <v>583.0</v>
      </c>
      <c r="R24" s="6" t="n">
        <f si="0" t="shared"/>
        <v>18.329331046312177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2850.0</v>
      </c>
      <c r="E25" s="5" t="n">
        <v>2915.0</v>
      </c>
      <c r="F25" s="5" t="n">
        <v>3917.0</v>
      </c>
      <c r="G25" s="5" t="n">
        <v>3391.0</v>
      </c>
      <c r="H25" s="5" t="n">
        <v>7686.0</v>
      </c>
      <c r="I25" s="5" t="n">
        <v>10049.0</v>
      </c>
      <c r="J25" s="5" t="n">
        <v>5286.0</v>
      </c>
      <c r="K25" s="5" t="n">
        <v>2435.0</v>
      </c>
      <c r="L25" s="5" t="n">
        <v>1120.0</v>
      </c>
      <c r="M25" s="5" t="n">
        <v>1789.0</v>
      </c>
      <c r="N25" s="11" t="n">
        <f si="5" t="shared"/>
        <v>41438.0</v>
      </c>
      <c r="O25" s="5" t="n">
        <v>917279.0</v>
      </c>
      <c r="P25" s="5" t="n">
        <v>489703.0</v>
      </c>
      <c r="Q25" s="11" t="n">
        <f si="2" t="shared"/>
        <v>39649.0</v>
      </c>
      <c r="R25" s="6" t="n">
        <f si="0" t="shared"/>
        <v>12.350954626850614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23.0</v>
      </c>
      <c r="E26" s="5" t="n">
        <v>36.0</v>
      </c>
      <c r="F26" s="5" t="n">
        <v>33.0</v>
      </c>
      <c r="G26" s="5" t="n">
        <v>29.0</v>
      </c>
      <c r="H26" s="5" t="n">
        <v>46.0</v>
      </c>
      <c r="I26" s="5" t="n">
        <v>94.0</v>
      </c>
      <c r="J26" s="5" t="n">
        <v>45.0</v>
      </c>
      <c r="K26" s="5" t="n">
        <v>26.0</v>
      </c>
      <c r="L26" s="5" t="n">
        <v>17.0</v>
      </c>
      <c r="M26" s="5" t="n">
        <v>21.0</v>
      </c>
      <c r="N26" s="11" t="n">
        <f si="5" t="shared"/>
        <v>370.0</v>
      </c>
      <c r="O26" s="5" t="n">
        <v>8981.0</v>
      </c>
      <c r="P26" s="5" t="n">
        <v>5023.0</v>
      </c>
      <c r="Q26" s="11" t="n">
        <f si="2" t="shared"/>
        <v>349.0</v>
      </c>
      <c r="R26" s="6" t="n">
        <f si="0" t="shared"/>
        <v>14.392550143266476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241.0</v>
      </c>
      <c r="E27" s="5" t="n">
        <v>253.0</v>
      </c>
      <c r="F27" s="5" t="n">
        <v>253.0</v>
      </c>
      <c r="G27" s="5" t="n">
        <v>197.0</v>
      </c>
      <c r="H27" s="5" t="n">
        <v>441.0</v>
      </c>
      <c r="I27" s="5" t="n">
        <v>675.0</v>
      </c>
      <c r="J27" s="5" t="n">
        <v>356.0</v>
      </c>
      <c r="K27" s="5" t="n">
        <v>203.0</v>
      </c>
      <c r="L27" s="5" t="n">
        <v>100.0</v>
      </c>
      <c r="M27" s="5" t="n">
        <v>163.0</v>
      </c>
      <c r="N27" s="11" t="n">
        <f si="5" t="shared"/>
        <v>2882.0</v>
      </c>
      <c r="O27" s="5" t="n">
        <v>73953.0</v>
      </c>
      <c r="P27" s="5" t="n">
        <v>35842.0</v>
      </c>
      <c r="Q27" s="11" t="n">
        <f si="2" t="shared"/>
        <v>2719.0</v>
      </c>
      <c r="R27" s="6" t="n">
        <f si="0" t="shared"/>
        <v>13.182052225082751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245.0</v>
      </c>
      <c r="E28" s="5" t="n">
        <v>367.0</v>
      </c>
      <c r="F28" s="5" t="n">
        <v>379.0</v>
      </c>
      <c r="G28" s="5" t="n">
        <v>234.0</v>
      </c>
      <c r="H28" s="5" t="n">
        <v>535.0</v>
      </c>
      <c r="I28" s="5" t="n">
        <v>689.0</v>
      </c>
      <c r="J28" s="5" t="n">
        <v>404.0</v>
      </c>
      <c r="K28" s="5" t="n">
        <v>199.0</v>
      </c>
      <c r="L28" s="5" t="n">
        <v>77.0</v>
      </c>
      <c r="M28" s="5" t="n">
        <v>92.0</v>
      </c>
      <c r="N28" s="11" t="n">
        <f si="5" t="shared"/>
        <v>3221.0</v>
      </c>
      <c r="O28" s="5" t="n">
        <v>54623.0</v>
      </c>
      <c r="P28" s="5" t="n">
        <v>36657.0</v>
      </c>
      <c r="Q28" s="11" t="n">
        <f si="2" t="shared"/>
        <v>3129.0</v>
      </c>
      <c r="R28" s="6" t="n">
        <f si="0" t="shared"/>
        <v>11.715244487056568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90.0</v>
      </c>
      <c r="E29" s="5" t="n">
        <v>147.0</v>
      </c>
      <c r="F29" s="5" t="n">
        <v>111.0</v>
      </c>
      <c r="G29" s="5" t="n">
        <v>82.0</v>
      </c>
      <c r="H29" s="5" t="n">
        <v>163.0</v>
      </c>
      <c r="I29" s="5" t="n">
        <v>173.0</v>
      </c>
      <c r="J29" s="5" t="n">
        <v>105.0</v>
      </c>
      <c r="K29" s="5" t="n">
        <v>54.0</v>
      </c>
      <c r="L29" s="5" t="n">
        <v>33.0</v>
      </c>
      <c r="M29" s="5" t="n">
        <v>32.0</v>
      </c>
      <c r="N29" s="11" t="n">
        <f si="5" t="shared"/>
        <v>990.0</v>
      </c>
      <c r="O29" s="5" t="n">
        <v>16470.0</v>
      </c>
      <c r="P29" s="5" t="n">
        <v>10949.0</v>
      </c>
      <c r="Q29" s="11" t="n">
        <f si="2" t="shared"/>
        <v>958.0</v>
      </c>
      <c r="R29" s="6" t="n">
        <f si="0" t="shared"/>
        <v>11.42901878914405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97.0</v>
      </c>
      <c r="E30" s="5" t="n">
        <v>128.0</v>
      </c>
      <c r="F30" s="5" t="n">
        <v>133.0</v>
      </c>
      <c r="G30" s="5" t="n">
        <v>84.0</v>
      </c>
      <c r="H30" s="5" t="n">
        <v>170.0</v>
      </c>
      <c r="I30" s="5" t="n">
        <v>218.0</v>
      </c>
      <c r="J30" s="5" t="n">
        <v>155.0</v>
      </c>
      <c r="K30" s="5" t="n">
        <v>56.0</v>
      </c>
      <c r="L30" s="5" t="n">
        <v>27.0</v>
      </c>
      <c r="M30" s="5" t="n">
        <v>30.0</v>
      </c>
      <c r="N30" s="11" t="n">
        <f si="5" t="shared"/>
        <v>1098.0</v>
      </c>
      <c r="O30" s="5" t="n">
        <v>18721.0</v>
      </c>
      <c r="P30" s="5" t="n">
        <v>12112.0</v>
      </c>
      <c r="Q30" s="11" t="n">
        <f si="2" t="shared"/>
        <v>1068.0</v>
      </c>
      <c r="R30" s="6" t="n">
        <f si="0" t="shared"/>
        <v>11.340823970037453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59.0</v>
      </c>
      <c r="E31" s="5" t="n">
        <v>76.0</v>
      </c>
      <c r="F31" s="5" t="n">
        <v>60.0</v>
      </c>
      <c r="G31" s="5" t="n">
        <v>56.0</v>
      </c>
      <c r="H31" s="5" t="n">
        <v>83.0</v>
      </c>
      <c r="I31" s="5" t="n">
        <v>171.0</v>
      </c>
      <c r="J31" s="5" t="n">
        <v>75.0</v>
      </c>
      <c r="K31" s="5" t="n">
        <v>51.0</v>
      </c>
      <c r="L31" s="5" t="n">
        <v>28.0</v>
      </c>
      <c r="M31" s="5" t="n">
        <v>15.0</v>
      </c>
      <c r="N31" s="11" t="n">
        <f si="5" t="shared"/>
        <v>674.0</v>
      </c>
      <c r="O31" s="5" t="n">
        <v>11909.0</v>
      </c>
      <c r="P31" s="5" t="n">
        <v>8950.0</v>
      </c>
      <c r="Q31" s="11" t="n">
        <f si="2" t="shared"/>
        <v>659.0</v>
      </c>
      <c r="R31" s="6" t="n">
        <f si="0" t="shared"/>
        <v>13.581183611532625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57.0</v>
      </c>
      <c r="E32" s="5" t="n">
        <v>46.0</v>
      </c>
      <c r="F32" s="5" t="n">
        <v>66.0</v>
      </c>
      <c r="G32" s="5" t="n">
        <v>45.0</v>
      </c>
      <c r="H32" s="5" t="n">
        <v>77.0</v>
      </c>
      <c r="I32" s="5" t="n">
        <v>116.0</v>
      </c>
      <c r="J32" s="5" t="n">
        <v>85.0</v>
      </c>
      <c r="K32" s="5" t="n">
        <v>42.0</v>
      </c>
      <c r="L32" s="5" t="n">
        <v>27.0</v>
      </c>
      <c r="M32" s="5" t="n">
        <v>41.0</v>
      </c>
      <c r="N32" s="11" t="n">
        <f si="5" t="shared"/>
        <v>602.0</v>
      </c>
      <c r="O32" s="5" t="n">
        <v>18958.0</v>
      </c>
      <c r="P32" s="5" t="n">
        <v>7975.0</v>
      </c>
      <c r="Q32" s="11" t="n">
        <f si="2" t="shared"/>
        <v>561.0</v>
      </c>
      <c r="R32" s="6" t="n">
        <f si="0" t="shared"/>
        <v>14.215686274509803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332.0</v>
      </c>
      <c r="E33" s="5" t="n">
        <v>412.0</v>
      </c>
      <c r="F33" s="5" t="n">
        <v>528.0</v>
      </c>
      <c r="G33" s="5" t="n">
        <v>398.0</v>
      </c>
      <c r="H33" s="5" t="n">
        <v>596.0</v>
      </c>
      <c r="I33" s="5" t="n">
        <v>757.0</v>
      </c>
      <c r="J33" s="5" t="n">
        <v>327.0</v>
      </c>
      <c r="K33" s="5" t="n">
        <v>253.0</v>
      </c>
      <c r="L33" s="5" t="n">
        <v>96.0</v>
      </c>
      <c r="M33" s="5" t="n">
        <v>210.0</v>
      </c>
      <c r="N33" s="11" t="n">
        <f si="5" t="shared"/>
        <v>3909.0</v>
      </c>
      <c r="O33" s="5" t="n">
        <v>92923.0</v>
      </c>
      <c r="P33" s="5" t="n">
        <v>40910.0</v>
      </c>
      <c r="Q33" s="11" t="n">
        <f si="2" t="shared"/>
        <v>3699.0</v>
      </c>
      <c r="R33" s="6" t="n">
        <f si="0" t="shared"/>
        <v>11.059745877264126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24.0</v>
      </c>
      <c r="E34" s="5" t="n">
        <v>67.0</v>
      </c>
      <c r="F34" s="5" t="n">
        <v>41.0</v>
      </c>
      <c r="G34" s="5" t="n">
        <v>40.0</v>
      </c>
      <c r="H34" s="5" t="n">
        <v>63.0</v>
      </c>
      <c r="I34" s="5" t="n">
        <v>103.0</v>
      </c>
      <c r="J34" s="5" t="n">
        <v>86.0</v>
      </c>
      <c r="K34" s="5" t="n">
        <v>31.0</v>
      </c>
      <c r="L34" s="5" t="n">
        <v>18.0</v>
      </c>
      <c r="M34" s="5" t="n">
        <v>11.0</v>
      </c>
      <c r="N34" s="11" t="n">
        <f si="5" t="shared"/>
        <v>484.0</v>
      </c>
      <c r="O34" s="5" t="n">
        <v>8358.0</v>
      </c>
      <c r="P34" s="5" t="n">
        <v>6508.0</v>
      </c>
      <c r="Q34" s="11" t="n">
        <f si="2" t="shared"/>
        <v>473.0</v>
      </c>
      <c r="R34" s="6" t="n">
        <f si="0" t="shared"/>
        <v>13.758985200845666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11.0</v>
      </c>
      <c r="E35" s="5" t="n">
        <v>12.0</v>
      </c>
      <c r="F35" s="5" t="n">
        <v>12.0</v>
      </c>
      <c r="G35" s="5" t="n">
        <v>6.0</v>
      </c>
      <c r="H35" s="5" t="n">
        <v>16.0</v>
      </c>
      <c r="I35" s="5" t="n">
        <v>10.0</v>
      </c>
      <c r="J35" s="5" t="n">
        <v>5.0</v>
      </c>
      <c r="K35" s="5" t="n">
        <v>5.0</v>
      </c>
      <c r="L35" s="5" t="n">
        <v>2.0</v>
      </c>
      <c r="M35" s="5" t="n">
        <v>0.0</v>
      </c>
      <c r="N35" s="11" t="n">
        <f si="5" t="shared"/>
        <v>79.0</v>
      </c>
      <c r="O35" s="5" t="n">
        <v>794.0</v>
      </c>
      <c r="P35" s="5" t="n">
        <v>794.0</v>
      </c>
      <c r="Q35" s="11" t="n">
        <f si="2" t="shared"/>
        <v>79.0</v>
      </c>
      <c r="R35" s="6" t="n">
        <f si="0" t="shared"/>
        <v>10.050632911392405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47.0</v>
      </c>
      <c r="E36" s="5" t="n">
        <v>47.0</v>
      </c>
      <c r="F36" s="5" t="n">
        <v>47.0</v>
      </c>
      <c r="G36" s="5" t="n">
        <v>41.0</v>
      </c>
      <c r="H36" s="5" t="n">
        <v>84.0</v>
      </c>
      <c r="I36" s="5" t="n">
        <v>119.0</v>
      </c>
      <c r="J36" s="5" t="n">
        <v>69.0</v>
      </c>
      <c r="K36" s="5" t="n">
        <v>28.0</v>
      </c>
      <c r="L36" s="5" t="n">
        <v>16.0</v>
      </c>
      <c r="M36" s="5" t="n">
        <v>14.0</v>
      </c>
      <c r="N36" s="11" t="n">
        <f si="5" t="shared"/>
        <v>512.0</v>
      </c>
      <c r="O36" s="5" t="n">
        <v>8458.0</v>
      </c>
      <c r="P36" s="5" t="n">
        <v>6023.0</v>
      </c>
      <c r="Q36" s="11" t="n">
        <f si="2" t="shared"/>
        <v>498.0</v>
      </c>
      <c r="R36" s="6" t="n">
        <f si="0" t="shared"/>
        <v>12.094377510040161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20.0</v>
      </c>
      <c r="E37" s="5" t="n">
        <v>38.0</v>
      </c>
      <c r="F37" s="5" t="n">
        <v>34.0</v>
      </c>
      <c r="G37" s="5" t="n">
        <v>29.0</v>
      </c>
      <c r="H37" s="5" t="n">
        <v>57.0</v>
      </c>
      <c r="I37" s="5" t="n">
        <v>46.0</v>
      </c>
      <c r="J37" s="5" t="n">
        <v>48.0</v>
      </c>
      <c r="K37" s="5" t="n">
        <v>29.0</v>
      </c>
      <c r="L37" s="5" t="n">
        <v>24.0</v>
      </c>
      <c r="M37" s="5" t="n">
        <v>57.0</v>
      </c>
      <c r="N37" s="11" t="n">
        <f si="5" t="shared"/>
        <v>382.0</v>
      </c>
      <c r="O37" s="5" t="n">
        <v>17867.0</v>
      </c>
      <c r="P37" s="5" t="n">
        <v>5348.0</v>
      </c>
      <c r="Q37" s="11" t="n">
        <f si="2" t="shared"/>
        <v>325.0</v>
      </c>
      <c r="R37" s="6" t="n">
        <f si="0" t="shared"/>
        <v>16.455384615384617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231.0</v>
      </c>
      <c r="E38" s="5" t="n">
        <f ref="E38:M38" si="8" t="shared">E39-E26-E27-E28-E29-E30-E31-E32-E33-E34-E35-E36-E37</f>
        <v>252.0</v>
      </c>
      <c r="F38" s="5" t="n">
        <f si="8" t="shared"/>
        <v>300.0</v>
      </c>
      <c r="G38" s="5" t="n">
        <f si="8" t="shared"/>
        <v>299.0</v>
      </c>
      <c r="H38" s="5" t="n">
        <f si="8" t="shared"/>
        <v>509.0</v>
      </c>
      <c r="I38" s="5" t="n">
        <f si="8" t="shared"/>
        <v>448.0</v>
      </c>
      <c r="J38" s="5" t="n">
        <f si="8" t="shared"/>
        <v>219.0</v>
      </c>
      <c r="K38" s="5" t="n">
        <f si="8" t="shared"/>
        <v>137.0</v>
      </c>
      <c r="L38" s="5" t="n">
        <f si="8" t="shared"/>
        <v>93.0</v>
      </c>
      <c r="M38" s="5" t="n">
        <f si="8" t="shared"/>
        <v>137.0</v>
      </c>
      <c r="N38" s="11" t="n">
        <f si="5" t="shared"/>
        <v>2625.0</v>
      </c>
      <c r="O38" s="5" t="n">
        <f>O39-O26-O27-O28-O29-O30-O31-O32-O33-O34-O35-O36-O37</f>
        <v>54048.0</v>
      </c>
      <c r="P38" s="5" t="n">
        <f>P39-P26-P27-P28-P29-P30-P31-P32-P33-P34-P35-P36-P37</f>
        <v>28329.0</v>
      </c>
      <c r="Q38" s="11" t="n">
        <f si="2" t="shared"/>
        <v>2488.0</v>
      </c>
      <c r="R38" s="6" t="n">
        <f si="0" t="shared"/>
        <v>11.386254019292604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1477.0</v>
      </c>
      <c r="E39" s="5" t="n">
        <v>1881.0</v>
      </c>
      <c r="F39" s="5" t="n">
        <v>1997.0</v>
      </c>
      <c r="G39" s="5" t="n">
        <v>1540.0</v>
      </c>
      <c r="H39" s="5" t="n">
        <v>2840.0</v>
      </c>
      <c r="I39" s="5" t="n">
        <v>3619.0</v>
      </c>
      <c r="J39" s="5" t="n">
        <v>1979.0</v>
      </c>
      <c r="K39" s="5" t="n">
        <v>1114.0</v>
      </c>
      <c r="L39" s="5" t="n">
        <v>558.0</v>
      </c>
      <c r="M39" s="5" t="n">
        <v>823.0</v>
      </c>
      <c r="N39" s="11" t="n">
        <f si="5" t="shared"/>
        <v>17828.0</v>
      </c>
      <c r="O39" s="5" t="n">
        <v>386063.0</v>
      </c>
      <c r="P39" s="5" t="n">
        <v>205420.0</v>
      </c>
      <c r="Q39" s="11" t="n">
        <f si="2" t="shared"/>
        <v>17005.0</v>
      </c>
      <c r="R39" s="6" t="n">
        <f si="0" t="shared"/>
        <v>12.079976477506616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231.0</v>
      </c>
      <c r="E40" s="5" t="n">
        <v>435.0</v>
      </c>
      <c r="F40" s="5" t="n">
        <v>531.0</v>
      </c>
      <c r="G40" s="5" t="n">
        <v>527.0</v>
      </c>
      <c r="H40" s="5" t="n">
        <v>1151.0</v>
      </c>
      <c r="I40" s="5" t="n">
        <v>1217.0</v>
      </c>
      <c r="J40" s="5" t="n">
        <v>718.0</v>
      </c>
      <c r="K40" s="5" t="n">
        <v>275.0</v>
      </c>
      <c r="L40" s="5" t="n">
        <v>116.0</v>
      </c>
      <c r="M40" s="5" t="n">
        <v>142.0</v>
      </c>
      <c r="N40" s="11" t="n">
        <f si="5" t="shared"/>
        <v>5343.0</v>
      </c>
      <c r="O40" s="5" t="n">
        <v>91772.0</v>
      </c>
      <c r="P40" s="5" t="n">
        <v>60638.0</v>
      </c>
      <c r="Q40" s="11" t="n">
        <f si="2" t="shared"/>
        <v>5201.0</v>
      </c>
      <c r="R40" s="6" t="n">
        <f si="0" t="shared"/>
        <v>11.658911747740818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32.0</v>
      </c>
      <c r="E41" s="5" t="n">
        <v>62.0</v>
      </c>
      <c r="F41" s="5" t="n">
        <v>72.0</v>
      </c>
      <c r="G41" s="5" t="n">
        <v>77.0</v>
      </c>
      <c r="H41" s="5" t="n">
        <v>174.0</v>
      </c>
      <c r="I41" s="5" t="n">
        <v>249.0</v>
      </c>
      <c r="J41" s="5" t="n">
        <v>157.0</v>
      </c>
      <c r="K41" s="5" t="n">
        <v>81.0</v>
      </c>
      <c r="L41" s="5" t="n">
        <v>45.0</v>
      </c>
      <c r="M41" s="5" t="n">
        <v>53.0</v>
      </c>
      <c r="N41" s="11" t="n">
        <f si="5" t="shared"/>
        <v>1002.0</v>
      </c>
      <c r="O41" s="5" t="n">
        <v>30893.0</v>
      </c>
      <c r="P41" s="5" t="n">
        <v>14469.0</v>
      </c>
      <c r="Q41" s="11" t="n">
        <f si="2" t="shared"/>
        <v>949.0</v>
      </c>
      <c r="R41" s="6" t="n">
        <f si="0" t="shared"/>
        <v>15.246575342465754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13.0</v>
      </c>
      <c r="E42" s="5" t="n">
        <f ref="E42:M42" si="9" t="shared">E43-E40-E41</f>
        <v>27.0</v>
      </c>
      <c r="F42" s="5" t="n">
        <f si="9" t="shared"/>
        <v>24.0</v>
      </c>
      <c r="G42" s="5" t="n">
        <f si="9" t="shared"/>
        <v>8.0</v>
      </c>
      <c r="H42" s="5" t="n">
        <f si="9" t="shared"/>
        <v>31.0</v>
      </c>
      <c r="I42" s="5" t="n">
        <f si="9" t="shared"/>
        <v>21.0</v>
      </c>
      <c r="J42" s="5" t="n">
        <f si="9" t="shared"/>
        <v>25.0</v>
      </c>
      <c r="K42" s="5" t="n">
        <f si="9" t="shared"/>
        <v>1.0</v>
      </c>
      <c r="L42" s="5" t="n">
        <f si="9" t="shared"/>
        <v>5.0</v>
      </c>
      <c r="M42" s="5" t="n">
        <f si="9" t="shared"/>
        <v>20.0</v>
      </c>
      <c r="N42" s="11" t="n">
        <f si="5" t="shared"/>
        <v>175.0</v>
      </c>
      <c r="O42" s="5" t="n">
        <f>O43-O40-O41</f>
        <v>7571.0</v>
      </c>
      <c r="P42" s="5" t="n">
        <f>P43-P40-P41</f>
        <v>1624.0</v>
      </c>
      <c r="Q42" s="11" t="n">
        <f si="2" t="shared"/>
        <v>155.0</v>
      </c>
      <c r="R42" s="6" t="n">
        <f si="0" t="shared"/>
        <v>10.477419354838709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276.0</v>
      </c>
      <c r="E43" s="5" t="n">
        <v>524.0</v>
      </c>
      <c r="F43" s="5" t="n">
        <v>627.0</v>
      </c>
      <c r="G43" s="5" t="n">
        <v>612.0</v>
      </c>
      <c r="H43" s="5" t="n">
        <v>1356.0</v>
      </c>
      <c r="I43" s="5" t="n">
        <v>1487.0</v>
      </c>
      <c r="J43" s="5" t="n">
        <v>900.0</v>
      </c>
      <c r="K43" s="5" t="n">
        <v>357.0</v>
      </c>
      <c r="L43" s="5" t="n">
        <v>166.0</v>
      </c>
      <c r="M43" s="5" t="n">
        <v>215.0</v>
      </c>
      <c r="N43" s="11" t="n">
        <f si="5" t="shared"/>
        <v>6520.0</v>
      </c>
      <c r="O43" s="5" t="n">
        <v>130236.0</v>
      </c>
      <c r="P43" s="5" t="n">
        <v>76731.0</v>
      </c>
      <c r="Q43" s="11" t="n">
        <f si="2" t="shared"/>
        <v>6305.0</v>
      </c>
      <c r="R43" s="6" t="n">
        <f si="0" t="shared"/>
        <v>12.169865186360031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10.0</v>
      </c>
      <c r="E44" s="8" t="n">
        <v>13.0</v>
      </c>
      <c r="F44" s="8" t="n">
        <v>13.0</v>
      </c>
      <c r="G44" s="8" t="n">
        <v>11.0</v>
      </c>
      <c r="H44" s="8" t="n">
        <v>28.0</v>
      </c>
      <c r="I44" s="8" t="n">
        <v>40.0</v>
      </c>
      <c r="J44" s="8" t="n">
        <v>48.0</v>
      </c>
      <c r="K44" s="8" t="n">
        <v>32.0</v>
      </c>
      <c r="L44" s="8" t="n">
        <v>11.0</v>
      </c>
      <c r="M44" s="8" t="n">
        <v>118.0</v>
      </c>
      <c r="N44" s="11" t="n">
        <f si="5" t="shared"/>
        <v>324.0</v>
      </c>
      <c r="O44" s="8" t="n">
        <v>41050.0</v>
      </c>
      <c r="P44" s="8" t="n">
        <v>3955.0</v>
      </c>
      <c r="Q44" s="11" t="n">
        <f si="2" t="shared"/>
        <v>206.0</v>
      </c>
      <c r="R44" s="6" t="n">
        <f si="0" t="shared"/>
        <v>19.199029126213592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10.0</v>
      </c>
      <c r="E45" s="8" t="n">
        <f ref="E45:M45" si="10" t="shared">E46-E44</f>
        <v>22.0</v>
      </c>
      <c r="F45" s="8" t="n">
        <f si="10" t="shared"/>
        <v>12.0</v>
      </c>
      <c r="G45" s="8" t="n">
        <f si="10" t="shared"/>
        <v>17.0</v>
      </c>
      <c r="H45" s="8" t="n">
        <f si="10" t="shared"/>
        <v>40.0</v>
      </c>
      <c r="I45" s="8" t="n">
        <f si="10" t="shared"/>
        <v>36.0</v>
      </c>
      <c r="J45" s="8" t="n">
        <f si="10" t="shared"/>
        <v>25.0</v>
      </c>
      <c r="K45" s="8" t="n">
        <f si="10" t="shared"/>
        <v>14.0</v>
      </c>
      <c r="L45" s="8" t="n">
        <f si="10" t="shared"/>
        <v>10.0</v>
      </c>
      <c r="M45" s="8" t="n">
        <f si="10" t="shared"/>
        <v>67.0</v>
      </c>
      <c r="N45" s="11" t="n">
        <f si="5" t="shared"/>
        <v>253.0</v>
      </c>
      <c r="O45" s="8" t="n">
        <f>O46-O44</f>
        <v>30290.0</v>
      </c>
      <c r="P45" s="8" t="n">
        <f>P46-P44</f>
        <v>2714.0</v>
      </c>
      <c r="Q45" s="11" t="n">
        <f si="2" t="shared"/>
        <v>186.0</v>
      </c>
      <c r="R45" s="6" t="n">
        <f si="0" t="shared"/>
        <v>14.591397849462366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20.0</v>
      </c>
      <c r="E46" s="8" t="n">
        <v>35.0</v>
      </c>
      <c r="F46" s="8" t="n">
        <v>25.0</v>
      </c>
      <c r="G46" s="8" t="n">
        <v>28.0</v>
      </c>
      <c r="H46" s="8" t="n">
        <v>68.0</v>
      </c>
      <c r="I46" s="8" t="n">
        <v>76.0</v>
      </c>
      <c r="J46" s="8" t="n">
        <v>73.0</v>
      </c>
      <c r="K46" s="8" t="n">
        <v>46.0</v>
      </c>
      <c r="L46" s="8" t="n">
        <v>21.0</v>
      </c>
      <c r="M46" s="8" t="n">
        <v>185.0</v>
      </c>
      <c r="N46" s="11" t="n">
        <f si="5" t="shared"/>
        <v>577.0</v>
      </c>
      <c r="O46" s="8" t="n">
        <v>71340.0</v>
      </c>
      <c r="P46" s="8" t="n">
        <v>6669.0</v>
      </c>
      <c r="Q46" s="11" t="n">
        <f si="2" t="shared"/>
        <v>392.0</v>
      </c>
      <c r="R46" s="6" t="n">
        <f si="0" t="shared"/>
        <v>17.012755102040817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59.0</v>
      </c>
      <c r="E47" s="5" t="n">
        <v>5.0</v>
      </c>
      <c r="F47" s="5" t="n">
        <v>2.0</v>
      </c>
      <c r="G47" s="5" t="n">
        <v>9.0</v>
      </c>
      <c r="H47" s="5" t="n">
        <v>5.0</v>
      </c>
      <c r="I47" s="5" t="n">
        <v>9.0</v>
      </c>
      <c r="J47" s="5" t="n">
        <v>2.0</v>
      </c>
      <c r="K47" s="5" t="n">
        <v>0.0</v>
      </c>
      <c r="L47" s="5" t="n">
        <v>0.0</v>
      </c>
      <c r="M47" s="5" t="n">
        <v>100.0</v>
      </c>
      <c r="N47" s="11" t="n">
        <f si="5" t="shared"/>
        <v>191.0</v>
      </c>
      <c r="O47" s="5" t="n">
        <v>45787.0</v>
      </c>
      <c r="P47" s="5" t="n">
        <v>293.0</v>
      </c>
      <c r="Q47" s="11" t="n">
        <f si="2" t="shared"/>
        <v>91.0</v>
      </c>
      <c r="R47" s="6" t="n">
        <f si="0" t="shared"/>
        <v>3.21978021978022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28228.0</v>
      </c>
      <c r="E48" s="5" t="n">
        <f ref="E48:M48" si="11" t="shared">E47+E46+E43+E39+E25+E18</f>
        <v>78690.0</v>
      </c>
      <c r="F48" s="5" t="n">
        <f si="11" t="shared"/>
        <v>142737.0</v>
      </c>
      <c r="G48" s="5" t="n">
        <f si="11" t="shared"/>
        <v>85141.0</v>
      </c>
      <c r="H48" s="5" t="n">
        <f si="11" t="shared"/>
        <v>348144.0</v>
      </c>
      <c r="I48" s="5" t="n">
        <f si="11" t="shared"/>
        <v>116279.0</v>
      </c>
      <c r="J48" s="5" t="n">
        <f si="11" t="shared"/>
        <v>21458.0</v>
      </c>
      <c r="K48" s="5" t="n">
        <f si="11" t="shared"/>
        <v>11732.0</v>
      </c>
      <c r="L48" s="5" t="n">
        <f si="11" t="shared"/>
        <v>6592.0</v>
      </c>
      <c r="M48" s="5" t="n">
        <f si="11" t="shared"/>
        <v>57242.0</v>
      </c>
      <c r="N48" s="11" t="n">
        <f si="5" t="shared"/>
        <v>896243.0</v>
      </c>
      <c r="O48" s="5" t="n">
        <f>O47+O46+O43+O39+O25+O18</f>
        <v>2.4992216E7</v>
      </c>
      <c r="P48" s="5" t="n">
        <f>P47+P46+P43+P39+P25+P18</f>
        <v>5847116.0</v>
      </c>
      <c r="Q48" s="11" t="n">
        <f si="2" t="shared"/>
        <v>839001.0</v>
      </c>
      <c r="R48" s="6" t="n">
        <f si="0" t="shared"/>
        <v>6.969140680404434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3.1495922422825062</v>
      </c>
      <c r="E49" s="6" t="n">
        <f ref="E49" si="13" t="shared">E48/$N$48*100</f>
        <v>8.779984892490095</v>
      </c>
      <c r="F49" s="6" t="n">
        <f ref="F49" si="14" t="shared">F48/$N$48*100</f>
        <v>15.926149492938857</v>
      </c>
      <c r="G49" s="6" t="n">
        <f ref="G49" si="15" t="shared">G48/$N$48*100</f>
        <v>9.49976736219976</v>
      </c>
      <c r="H49" s="6" t="n">
        <f ref="H49" si="16" t="shared">H48/$N$48*100</f>
        <v>38.844822218974095</v>
      </c>
      <c r="I49" s="6" t="n">
        <f ref="I49" si="17" t="shared">I48/$N$48*100</f>
        <v>12.974048332874007</v>
      </c>
      <c r="J49" s="6" t="n">
        <f ref="J49" si="18" t="shared">J48/$N$48*100</f>
        <v>2.3942167470206184</v>
      </c>
      <c r="K49" s="6" t="n">
        <f ref="K49" si="19" t="shared">K48/$N$48*100</f>
        <v>1.3090199867669816</v>
      </c>
      <c r="L49" s="6" t="n">
        <f ref="L49" si="20" t="shared">L48/$N$48*100</f>
        <v>0.7355148101575131</v>
      </c>
      <c r="M49" s="6" t="n">
        <f ref="M49" si="21" t="shared">M48/$N$48*100</f>
        <v>6.386883914295565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