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<sst xmlns="http://schemas.openxmlformats.org/spreadsheetml/2006/main" count="118" uniqueCount="73">
  <si>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</si>
  <si>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</si>
  <si>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</si>
  <si>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</si>
  <si>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</si>
  <si>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</si>
  <si>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</si>
  <si>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</si>
  <si>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</si>
  <si>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</si>
  <si>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</si>
  <si>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</si>
  <si>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</si>
  <si>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</si>
  <si>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</si>
  <si>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</si>
  <si>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</si>
  <si>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</si>
  <si>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</si>
  <si>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</si>
  <si>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</si>
  <si>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</si>
  <si>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</si>
  <si>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</si>
  <si>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</si>
  <si>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</si>
  <si>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</si>
  <si>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</si>
  <si>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</si>
  <si>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</si>
  <si>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</si>
  <si>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</si>
  <si>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</si>
  <si>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</si>
  <si>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</si>
  <si>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</si>
  <si>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</si>
  <si>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</si>
  <si>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</si>
  <si>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</si>
  <si>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</si>
  <si>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</si>
  <si>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</si>
  <si>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</si>
  <si>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</si>
  <si>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</si>
  <si>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</si>
  <si>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</si>
  <si>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</si>
  <si>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</si>
  <si>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</si>
  <si>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</si>
  <si>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</si>
  <si>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</si>
  <si>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</si>
  <si>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</si>
  <si>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</si>
  <si>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</si>
  <si>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</si>
  <si>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</si>
  <si>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</si>
  <si>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</si>
  <si>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</si>
  <si>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</si>
  <si>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</si>
  <si>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</si>
  <si>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</si>
  <si>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</si>
  <si>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</si>
  <si>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</si>
  <si>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</si>
  <si>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105年3月來臺旅客人次～按停留夜數分
Table 1-8  Visitor Arrivals  by Length of Stay,
March,2016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</si>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</sst>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5327.0</v>
      </c>
      <c r="E3" s="4" t="n">
        <v>18945.0</v>
      </c>
      <c r="F3" s="4" t="n">
        <v>50506.0</v>
      </c>
      <c r="G3" s="4" t="n">
        <v>37533.0</v>
      </c>
      <c r="H3" s="4" t="n">
        <v>26003.0</v>
      </c>
      <c r="I3" s="4" t="n">
        <v>3409.0</v>
      </c>
      <c r="J3" s="4" t="n">
        <v>954.0</v>
      </c>
      <c r="K3" s="4" t="n">
        <v>185.0</v>
      </c>
      <c r="L3" s="4" t="n">
        <v>133.0</v>
      </c>
      <c r="M3" s="4" t="n">
        <v>3723.0</v>
      </c>
      <c r="N3" s="11" t="n">
        <f>SUM(D3:M3)</f>
        <v>146718.0</v>
      </c>
      <c r="O3" s="4" t="n">
        <v>777807.0</v>
      </c>
      <c r="P3" s="4" t="n">
        <v>565621.0</v>
      </c>
      <c r="Q3" s="11" t="n">
        <f>SUM(D3:L3)</f>
        <v>142995.0</v>
      </c>
      <c r="R3" s="6" t="n">
        <f ref="R3:R48" si="0" t="shared">IF(P3&lt;&gt;0,P3/SUM(D3:L3),0)</f>
        <v>3.955529913633344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12657.0</v>
      </c>
      <c r="E4" s="5" t="n">
        <v>8372.0</v>
      </c>
      <c r="F4" s="5" t="n">
        <v>9193.0</v>
      </c>
      <c r="G4" s="5" t="n">
        <v>14791.0</v>
      </c>
      <c r="H4" s="5" t="n">
        <v>257548.0</v>
      </c>
      <c r="I4" s="5" t="n">
        <v>31591.0</v>
      </c>
      <c r="J4" s="5" t="n">
        <v>2765.0</v>
      </c>
      <c r="K4" s="5" t="n">
        <v>2264.0</v>
      </c>
      <c r="L4" s="5" t="n">
        <v>1370.0</v>
      </c>
      <c r="M4" s="5" t="n">
        <v>15257.0</v>
      </c>
      <c r="N4" s="11" t="n">
        <f ref="N4:N14" si="1" t="shared">SUM(D4:M4)</f>
        <v>355808.0</v>
      </c>
      <c r="O4" s="5" t="n">
        <v>3201518.0</v>
      </c>
      <c r="P4" s="5" t="n">
        <v>2444546.0</v>
      </c>
      <c r="Q4" s="11" t="n">
        <f ref="Q4:Q48" si="2" t="shared">SUM(D4:L4)</f>
        <v>340551.0</v>
      </c>
      <c r="R4" s="6" t="n">
        <f si="0" t="shared"/>
        <v>7.17820825661942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12556.0</v>
      </c>
      <c r="E5" s="5" t="n">
        <v>72973.0</v>
      </c>
      <c r="F5" s="5" t="n">
        <v>73134.0</v>
      </c>
      <c r="G5" s="5" t="n">
        <v>21299.0</v>
      </c>
      <c r="H5" s="5" t="n">
        <v>9932.0</v>
      </c>
      <c r="I5" s="5" t="n">
        <v>4918.0</v>
      </c>
      <c r="J5" s="5" t="n">
        <v>3495.0</v>
      </c>
      <c r="K5" s="5" t="n">
        <v>2417.0</v>
      </c>
      <c r="L5" s="5" t="n">
        <v>1175.0</v>
      </c>
      <c r="M5" s="5" t="n">
        <v>1242.0</v>
      </c>
      <c r="N5" s="11" t="n">
        <f si="1" t="shared"/>
        <v>203141.0</v>
      </c>
      <c r="O5" s="5" t="n">
        <v>1104781.0</v>
      </c>
      <c r="P5" s="5" t="n">
        <v>839138.0</v>
      </c>
      <c r="Q5" s="11" t="n">
        <f si="2" t="shared"/>
        <v>201899.0</v>
      </c>
      <c r="R5" s="6" t="n">
        <f si="0" t="shared"/>
        <v>4.156226628165568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2562.0</v>
      </c>
      <c r="E6" s="5" t="n">
        <v>9363.0</v>
      </c>
      <c r="F6" s="5" t="n">
        <v>33204.0</v>
      </c>
      <c r="G6" s="5" t="n">
        <v>8191.0</v>
      </c>
      <c r="H6" s="5" t="n">
        <v>3665.0</v>
      </c>
      <c r="I6" s="5" t="n">
        <v>1120.0</v>
      </c>
      <c r="J6" s="5" t="n">
        <v>816.0</v>
      </c>
      <c r="K6" s="5" t="n">
        <v>565.0</v>
      </c>
      <c r="L6" s="5" t="n">
        <v>323.0</v>
      </c>
      <c r="M6" s="5" t="n">
        <v>374.0</v>
      </c>
      <c r="N6" s="11" t="n">
        <f si="1" t="shared"/>
        <v>60183.0</v>
      </c>
      <c r="O6" s="5" t="n">
        <v>324328.0</v>
      </c>
      <c r="P6" s="5" t="n">
        <v>252225.0</v>
      </c>
      <c r="Q6" s="11" t="n">
        <f si="2" t="shared"/>
        <v>59809.0</v>
      </c>
      <c r="R6" s="6" t="n">
        <f si="0" t="shared"/>
        <v>4.217174672708121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201.0</v>
      </c>
      <c r="E7" s="5" t="n">
        <v>490.0</v>
      </c>
      <c r="F7" s="5" t="n">
        <v>538.0</v>
      </c>
      <c r="G7" s="5" t="n">
        <v>337.0</v>
      </c>
      <c r="H7" s="5" t="n">
        <v>462.0</v>
      </c>
      <c r="I7" s="5" t="n">
        <v>273.0</v>
      </c>
      <c r="J7" s="5" t="n">
        <v>219.0</v>
      </c>
      <c r="K7" s="5" t="n">
        <v>136.0</v>
      </c>
      <c r="L7" s="5" t="n">
        <v>39.0</v>
      </c>
      <c r="M7" s="5" t="n">
        <v>121.0</v>
      </c>
      <c r="N7" s="11" t="n">
        <f si="1" t="shared"/>
        <v>2816.0</v>
      </c>
      <c r="O7" s="5" t="n">
        <v>54741.0</v>
      </c>
      <c r="P7" s="5" t="n">
        <v>24119.0</v>
      </c>
      <c r="Q7" s="11" t="n">
        <f si="2" t="shared"/>
        <v>2695.0</v>
      </c>
      <c r="R7" s="6" t="n">
        <f si="0" t="shared"/>
        <v>8.949536178107607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123.0</v>
      </c>
      <c r="E8" s="5" t="n">
        <v>384.0</v>
      </c>
      <c r="F8" s="5" t="n">
        <v>305.0</v>
      </c>
      <c r="G8" s="5" t="n">
        <v>259.0</v>
      </c>
      <c r="H8" s="5" t="n">
        <v>363.0</v>
      </c>
      <c r="I8" s="5" t="n">
        <v>256.0</v>
      </c>
      <c r="J8" s="5" t="n">
        <v>86.0</v>
      </c>
      <c r="K8" s="5" t="n">
        <v>44.0</v>
      </c>
      <c r="L8" s="5" t="n">
        <v>19.0</v>
      </c>
      <c r="M8" s="5" t="n">
        <v>60.0</v>
      </c>
      <c r="N8" s="11" t="n">
        <f si="1" t="shared"/>
        <v>1899.0</v>
      </c>
      <c r="O8" s="5" t="n">
        <v>28180.0</v>
      </c>
      <c r="P8" s="5" t="n">
        <v>12949.0</v>
      </c>
      <c r="Q8" s="11" t="n">
        <f si="2" t="shared"/>
        <v>1839.0</v>
      </c>
      <c r="R8" s="6" t="n">
        <f si="0" t="shared"/>
        <v>7.041326808047852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765.0</v>
      </c>
      <c r="E9" s="5" t="n">
        <v>1299.0</v>
      </c>
      <c r="F9" s="5" t="n">
        <v>2405.0</v>
      </c>
      <c r="G9" s="5" t="n">
        <v>4516.0</v>
      </c>
      <c r="H9" s="5" t="n">
        <v>25763.0</v>
      </c>
      <c r="I9" s="5" t="n">
        <v>9316.0</v>
      </c>
      <c r="J9" s="5" t="n">
        <v>1348.0</v>
      </c>
      <c r="K9" s="5" t="n">
        <v>590.0</v>
      </c>
      <c r="L9" s="5" t="n">
        <v>120.0</v>
      </c>
      <c r="M9" s="5" t="n">
        <v>486.0</v>
      </c>
      <c r="N9" s="11" t="n">
        <f si="1" t="shared"/>
        <v>46608.0</v>
      </c>
      <c r="O9" s="5" t="n">
        <v>479536.0</v>
      </c>
      <c r="P9" s="5" t="n">
        <v>337702.0</v>
      </c>
      <c r="Q9" s="11" t="n">
        <f si="2" t="shared"/>
        <v>46122.0</v>
      </c>
      <c r="R9" s="6" t="n">
        <f si="0" t="shared"/>
        <v>7.321928797536967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1070.0</v>
      </c>
      <c r="E10" s="5" t="n">
        <v>2286.0</v>
      </c>
      <c r="F10" s="5" t="n">
        <v>3858.0</v>
      </c>
      <c r="G10" s="5" t="n">
        <v>5545.0</v>
      </c>
      <c r="H10" s="5" t="n">
        <v>16046.0</v>
      </c>
      <c r="I10" s="5" t="n">
        <v>6774.0</v>
      </c>
      <c r="J10" s="5" t="n">
        <v>796.0</v>
      </c>
      <c r="K10" s="5" t="n">
        <v>220.0</v>
      </c>
      <c r="L10" s="5" t="n">
        <v>63.0</v>
      </c>
      <c r="M10" s="5" t="n">
        <v>99.0</v>
      </c>
      <c r="N10" s="11" t="n">
        <f si="1" t="shared"/>
        <v>36757.0</v>
      </c>
      <c r="O10" s="5" t="n">
        <v>260135.0</v>
      </c>
      <c r="P10" s="5" t="n">
        <v>231850.0</v>
      </c>
      <c r="Q10" s="11" t="n">
        <f si="2" t="shared"/>
        <v>36658.0</v>
      </c>
      <c r="R10" s="6" t="n">
        <f si="0" t="shared"/>
        <v>6.3246767417753285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307.0</v>
      </c>
      <c r="E11" s="5" t="n">
        <v>351.0</v>
      </c>
      <c r="F11" s="5" t="n">
        <v>634.0</v>
      </c>
      <c r="G11" s="5" t="n">
        <v>824.0</v>
      </c>
      <c r="H11" s="5" t="n">
        <v>2028.0</v>
      </c>
      <c r="I11" s="5" t="n">
        <v>1022.0</v>
      </c>
      <c r="J11" s="5" t="n">
        <v>602.0</v>
      </c>
      <c r="K11" s="5" t="n">
        <v>347.0</v>
      </c>
      <c r="L11" s="5" t="n">
        <v>141.0</v>
      </c>
      <c r="M11" s="5" t="n">
        <v>7816.0</v>
      </c>
      <c r="N11" s="11" t="n">
        <f si="1" t="shared"/>
        <v>14072.0</v>
      </c>
      <c r="O11" s="5" t="n">
        <v>7219703.0</v>
      </c>
      <c r="P11" s="5" t="n">
        <v>69240.0</v>
      </c>
      <c r="Q11" s="11" t="n">
        <f si="2" t="shared"/>
        <v>6256.0</v>
      </c>
      <c r="R11" s="6" t="n">
        <f si="0" t="shared"/>
        <v>11.067774936061381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681.0</v>
      </c>
      <c r="E12" s="5" t="n">
        <v>709.0</v>
      </c>
      <c r="F12" s="5" t="n">
        <v>1891.0</v>
      </c>
      <c r="G12" s="5" t="n">
        <v>1626.0</v>
      </c>
      <c r="H12" s="5" t="n">
        <v>1699.0</v>
      </c>
      <c r="I12" s="5" t="n">
        <v>586.0</v>
      </c>
      <c r="J12" s="5" t="n">
        <v>306.0</v>
      </c>
      <c r="K12" s="5" t="n">
        <v>265.0</v>
      </c>
      <c r="L12" s="5" t="n">
        <v>235.0</v>
      </c>
      <c r="M12" s="5" t="n">
        <v>5812.0</v>
      </c>
      <c r="N12" s="11" t="n">
        <f si="1" t="shared"/>
        <v>13810.0</v>
      </c>
      <c r="O12" s="5" t="n">
        <v>3740098.0</v>
      </c>
      <c r="P12" s="5" t="n">
        <v>67298.0</v>
      </c>
      <c r="Q12" s="11" t="n">
        <f si="2" t="shared"/>
        <v>7998.0</v>
      </c>
      <c r="R12" s="6" t="n">
        <f si="0" t="shared"/>
        <v>8.4143535883971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337.0</v>
      </c>
      <c r="E13" s="5" t="n">
        <v>1254.0</v>
      </c>
      <c r="F13" s="5" t="n">
        <v>4284.0</v>
      </c>
      <c r="G13" s="5" t="n">
        <v>2753.0</v>
      </c>
      <c r="H13" s="5" t="n">
        <v>2242.0</v>
      </c>
      <c r="I13" s="5" t="n">
        <v>652.0</v>
      </c>
      <c r="J13" s="5" t="n">
        <v>271.0</v>
      </c>
      <c r="K13" s="5" t="n">
        <v>208.0</v>
      </c>
      <c r="L13" s="5" t="n">
        <v>144.0</v>
      </c>
      <c r="M13" s="5" t="n">
        <v>3506.0</v>
      </c>
      <c r="N13" s="11" t="n">
        <f si="1" t="shared"/>
        <v>15651.0</v>
      </c>
      <c r="O13" s="5" t="n">
        <v>2101296.0</v>
      </c>
      <c r="P13" s="5" t="n">
        <v>73223.0</v>
      </c>
      <c r="Q13" s="11" t="n">
        <f si="2" t="shared"/>
        <v>12145.0</v>
      </c>
      <c r="R13" s="6" t="n">
        <f si="0" t="shared"/>
        <v>6.029065459036641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111.0</v>
      </c>
      <c r="E14" s="5" t="n">
        <v>284.0</v>
      </c>
      <c r="F14" s="5" t="n">
        <v>476.0</v>
      </c>
      <c r="G14" s="5" t="n">
        <v>673.0</v>
      </c>
      <c r="H14" s="5" t="n">
        <v>1019.0</v>
      </c>
      <c r="I14" s="5" t="n">
        <v>571.0</v>
      </c>
      <c r="J14" s="5" t="n">
        <v>396.0</v>
      </c>
      <c r="K14" s="5" t="n">
        <v>316.0</v>
      </c>
      <c r="L14" s="5" t="n">
        <v>546.0</v>
      </c>
      <c r="M14" s="5" t="n">
        <v>6629.0</v>
      </c>
      <c r="N14" s="11" t="n">
        <f si="1" t="shared"/>
        <v>11021.0</v>
      </c>
      <c r="O14" s="5" t="n">
        <v>4764766.0</v>
      </c>
      <c r="P14" s="5" t="n">
        <v>84310.0</v>
      </c>
      <c r="Q14" s="11" t="n">
        <f si="2" t="shared"/>
        <v>4392.0</v>
      </c>
      <c r="R14" s="6" t="n">
        <f si="0" t="shared"/>
        <v>19.196265938069217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84.0</v>
      </c>
      <c r="E15" s="5" t="n">
        <f ref="E15:M15" si="3" t="shared">E16-E9-E10-E11-E12-E13-E14</f>
        <v>104.0</v>
      </c>
      <c r="F15" s="5" t="n">
        <f si="3" t="shared"/>
        <v>150.0</v>
      </c>
      <c r="G15" s="5" t="n">
        <f si="3" t="shared"/>
        <v>71.0</v>
      </c>
      <c r="H15" s="5" t="n">
        <f si="3" t="shared"/>
        <v>344.0</v>
      </c>
      <c r="I15" s="5" t="n">
        <f si="3" t="shared"/>
        <v>129.0</v>
      </c>
      <c r="J15" s="5" t="n">
        <f si="3" t="shared"/>
        <v>137.0</v>
      </c>
      <c r="K15" s="5" t="n">
        <f si="3" t="shared"/>
        <v>42.0</v>
      </c>
      <c r="L15" s="5" t="n">
        <f si="3" t="shared"/>
        <v>30.0</v>
      </c>
      <c r="M15" s="5" t="n">
        <f si="3" t="shared"/>
        <v>86.0</v>
      </c>
      <c r="N15" s="5" t="n">
        <f ref="N15" si="4" t="shared">N16-N9-N10-N11-N12-N13-N14</f>
        <v>1177.0</v>
      </c>
      <c r="O15" s="5" t="n">
        <f>O16-O9-O10-O11-O12-O13-O14</f>
        <v>46198.0</v>
      </c>
      <c r="P15" s="5" t="n">
        <f>P16-P9-P10-P11-P12-P13-P14</f>
        <v>12088.0</v>
      </c>
      <c r="Q15" s="11" t="n">
        <f si="2" t="shared"/>
        <v>1091.0</v>
      </c>
      <c r="R15" s="6" t="n">
        <f si="0" t="shared"/>
        <v>11.07974335472044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3355.0</v>
      </c>
      <c r="E16" s="5" t="n">
        <v>6287.0</v>
      </c>
      <c r="F16" s="5" t="n">
        <v>13698.0</v>
      </c>
      <c r="G16" s="5" t="n">
        <v>16008.0</v>
      </c>
      <c r="H16" s="5" t="n">
        <v>49141.0</v>
      </c>
      <c r="I16" s="5" t="n">
        <v>19050.0</v>
      </c>
      <c r="J16" s="5" t="n">
        <v>3856.0</v>
      </c>
      <c r="K16" s="5" t="n">
        <v>1988.0</v>
      </c>
      <c r="L16" s="5" t="n">
        <v>1279.0</v>
      </c>
      <c r="M16" s="5" t="n">
        <v>24434.0</v>
      </c>
      <c r="N16" s="11" t="n">
        <f ref="N16:N48" si="5" t="shared">SUM(D16:M16)</f>
        <v>139096.0</v>
      </c>
      <c r="O16" s="5" t="n">
        <v>1.8611732E7</v>
      </c>
      <c r="P16" s="5" t="n">
        <v>875711.0</v>
      </c>
      <c r="Q16" s="11" t="n">
        <f si="2" t="shared"/>
        <v>114662.0</v>
      </c>
      <c r="R16" s="6" t="n">
        <f si="0" t="shared"/>
        <v>7.637325356264499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38.0</v>
      </c>
      <c r="E17" s="5" t="n">
        <f ref="E17:M17" si="6" t="shared">E18-E16-E3-E4-E5-E6-E7-E8</f>
        <v>68.0</v>
      </c>
      <c r="F17" s="5" t="n">
        <f si="6" t="shared"/>
        <v>116.0</v>
      </c>
      <c r="G17" s="5" t="n">
        <f si="6" t="shared"/>
        <v>197.0</v>
      </c>
      <c r="H17" s="5" t="n">
        <f si="6" t="shared"/>
        <v>284.0</v>
      </c>
      <c r="I17" s="5" t="n">
        <f si="6" t="shared"/>
        <v>83.0</v>
      </c>
      <c r="J17" s="5" t="n">
        <f si="6" t="shared"/>
        <v>63.0</v>
      </c>
      <c r="K17" s="5" t="n">
        <f si="6" t="shared"/>
        <v>111.0</v>
      </c>
      <c r="L17" s="5" t="n">
        <f si="6" t="shared"/>
        <v>12.0</v>
      </c>
      <c r="M17" s="5" t="n">
        <f si="6" t="shared"/>
        <v>62.0</v>
      </c>
      <c r="N17" s="11" t="n">
        <f si="5" t="shared"/>
        <v>1034.0</v>
      </c>
      <c r="O17" s="5" t="n">
        <f>O18-O16-O3-O4-O5-O6-O7-O8</f>
        <v>78321.0</v>
      </c>
      <c r="P17" s="5" t="n">
        <f>P18-P16-P3-P4-P5-P6-P7-P8</f>
        <v>11913.0</v>
      </c>
      <c r="Q17" s="11" t="n">
        <f si="2" t="shared"/>
        <v>972.0</v>
      </c>
      <c r="R17" s="6" t="n">
        <f si="0" t="shared"/>
        <v>12.256172839506172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36819.0</v>
      </c>
      <c r="E18" s="5" t="n">
        <v>116882.0</v>
      </c>
      <c r="F18" s="5" t="n">
        <v>180694.0</v>
      </c>
      <c r="G18" s="5" t="n">
        <v>98615.0</v>
      </c>
      <c r="H18" s="5" t="n">
        <v>347398.0</v>
      </c>
      <c r="I18" s="5" t="n">
        <v>60700.0</v>
      </c>
      <c r="J18" s="5" t="n">
        <v>12254.0</v>
      </c>
      <c r="K18" s="5" t="n">
        <v>7710.0</v>
      </c>
      <c r="L18" s="5" t="n">
        <v>4350.0</v>
      </c>
      <c r="M18" s="5" t="n">
        <v>45273.0</v>
      </c>
      <c r="N18" s="11" t="n">
        <f si="5" t="shared"/>
        <v>910695.0</v>
      </c>
      <c r="O18" s="5" t="n">
        <v>2.4181408E7</v>
      </c>
      <c r="P18" s="5" t="n">
        <v>5026222.0</v>
      </c>
      <c r="Q18" s="11" t="n">
        <f si="2" t="shared"/>
        <v>865422.0</v>
      </c>
      <c r="R18" s="6" t="n">
        <f si="0" t="shared"/>
        <v>5.807827857392116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650.0</v>
      </c>
      <c r="E19" s="5" t="n">
        <v>833.0</v>
      </c>
      <c r="F19" s="5" t="n">
        <v>1427.0</v>
      </c>
      <c r="G19" s="5" t="n">
        <v>1199.0</v>
      </c>
      <c r="H19" s="5" t="n">
        <v>2176.0</v>
      </c>
      <c r="I19" s="5" t="n">
        <v>1681.0</v>
      </c>
      <c r="J19" s="5" t="n">
        <v>691.0</v>
      </c>
      <c r="K19" s="5" t="n">
        <v>345.0</v>
      </c>
      <c r="L19" s="5" t="n">
        <v>207.0</v>
      </c>
      <c r="M19" s="5" t="n">
        <v>150.0</v>
      </c>
      <c r="N19" s="11" t="n">
        <f si="5" t="shared"/>
        <v>9359.0</v>
      </c>
      <c r="O19" s="5" t="n">
        <v>124253.0</v>
      </c>
      <c r="P19" s="5" t="n">
        <v>88120.0</v>
      </c>
      <c r="Q19" s="11" t="n">
        <f si="2" t="shared"/>
        <v>9209.0</v>
      </c>
      <c r="R19" s="6" t="n">
        <f si="0" t="shared"/>
        <v>9.568899989141057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3855.0</v>
      </c>
      <c r="E20" s="5" t="n">
        <v>4265.0</v>
      </c>
      <c r="F20" s="5" t="n">
        <v>4757.0</v>
      </c>
      <c r="G20" s="5" t="n">
        <v>4255.0</v>
      </c>
      <c r="H20" s="5" t="n">
        <v>8511.0</v>
      </c>
      <c r="I20" s="5" t="n">
        <v>8170.0</v>
      </c>
      <c r="J20" s="5" t="n">
        <v>3058.0</v>
      </c>
      <c r="K20" s="5" t="n">
        <v>1759.0</v>
      </c>
      <c r="L20" s="5" t="n">
        <v>1058.0</v>
      </c>
      <c r="M20" s="5" t="n">
        <v>806.0</v>
      </c>
      <c r="N20" s="11" t="n">
        <f si="5" t="shared"/>
        <v>40494.0</v>
      </c>
      <c r="O20" s="5" t="n">
        <v>588796.0</v>
      </c>
      <c r="P20" s="5" t="n">
        <v>403814.0</v>
      </c>
      <c r="Q20" s="11" t="n">
        <f si="2" t="shared"/>
        <v>39688.0</v>
      </c>
      <c r="R20" s="6" t="n">
        <f si="0" t="shared"/>
        <v>10.17471275952429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38.0</v>
      </c>
      <c r="E21" s="5" t="n">
        <v>29.0</v>
      </c>
      <c r="F21" s="5" t="n">
        <v>34.0</v>
      </c>
      <c r="G21" s="5" t="n">
        <v>41.0</v>
      </c>
      <c r="H21" s="5" t="n">
        <v>48.0</v>
      </c>
      <c r="I21" s="5" t="n">
        <v>34.0</v>
      </c>
      <c r="J21" s="5" t="n">
        <v>19.0</v>
      </c>
      <c r="K21" s="5" t="n">
        <v>21.0</v>
      </c>
      <c r="L21" s="5" t="n">
        <v>2.0</v>
      </c>
      <c r="M21" s="5" t="n">
        <v>11.0</v>
      </c>
      <c r="N21" s="11" t="n">
        <f si="5" t="shared"/>
        <v>277.0</v>
      </c>
      <c r="O21" s="5" t="n">
        <v>5115.0</v>
      </c>
      <c r="P21" s="5" t="n">
        <v>2632.0</v>
      </c>
      <c r="Q21" s="11" t="n">
        <f si="2" t="shared"/>
        <v>266.0</v>
      </c>
      <c r="R21" s="6" t="n">
        <f si="0" t="shared"/>
        <v>9.894736842105264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21.0</v>
      </c>
      <c r="E22" s="5" t="n">
        <v>57.0</v>
      </c>
      <c r="F22" s="5" t="n">
        <v>52.0</v>
      </c>
      <c r="G22" s="5" t="n">
        <v>43.0</v>
      </c>
      <c r="H22" s="5" t="n">
        <v>98.0</v>
      </c>
      <c r="I22" s="5" t="n">
        <v>46.0</v>
      </c>
      <c r="J22" s="5" t="n">
        <v>28.0</v>
      </c>
      <c r="K22" s="5" t="n">
        <v>14.0</v>
      </c>
      <c r="L22" s="5" t="n">
        <v>7.0</v>
      </c>
      <c r="M22" s="5" t="n">
        <v>14.0</v>
      </c>
      <c r="N22" s="11" t="n">
        <f si="5" t="shared"/>
        <v>380.0</v>
      </c>
      <c r="O22" s="5" t="n">
        <v>5443.0</v>
      </c>
      <c r="P22" s="5" t="n">
        <v>3199.0</v>
      </c>
      <c r="Q22" s="11" t="n">
        <f si="2" t="shared"/>
        <v>366.0</v>
      </c>
      <c r="R22" s="6" t="n">
        <f si="0" t="shared"/>
        <v>8.740437158469945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10.0</v>
      </c>
      <c r="E23" s="5" t="n">
        <v>6.0</v>
      </c>
      <c r="F23" s="5" t="n">
        <v>10.0</v>
      </c>
      <c r="G23" s="5" t="n">
        <v>19.0</v>
      </c>
      <c r="H23" s="5" t="n">
        <v>34.0</v>
      </c>
      <c r="I23" s="5" t="n">
        <v>19.0</v>
      </c>
      <c r="J23" s="5" t="n">
        <v>12.0</v>
      </c>
      <c r="K23" s="5" t="n">
        <v>14.0</v>
      </c>
      <c r="L23" s="5" t="n">
        <v>4.0</v>
      </c>
      <c r="M23" s="5" t="n">
        <v>8.0</v>
      </c>
      <c r="N23" s="11" t="n">
        <f si="5" t="shared"/>
        <v>136.0</v>
      </c>
      <c r="O23" s="5" t="n">
        <v>3117.0</v>
      </c>
      <c r="P23" s="5" t="n">
        <v>1706.0</v>
      </c>
      <c r="Q23" s="11" t="n">
        <f si="2" t="shared"/>
        <v>128.0</v>
      </c>
      <c r="R23" s="6" t="n">
        <f si="0" t="shared"/>
        <v>13.328125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48.0</v>
      </c>
      <c r="E24" s="5" t="n">
        <f ref="E24:M24" si="7" t="shared">E25-E19-E20-E21-E22-E23</f>
        <v>52.0</v>
      </c>
      <c r="F24" s="5" t="n">
        <f si="7" t="shared"/>
        <v>68.0</v>
      </c>
      <c r="G24" s="5" t="n">
        <f si="7" t="shared"/>
        <v>56.0</v>
      </c>
      <c r="H24" s="5" t="n">
        <f si="7" t="shared"/>
        <v>196.0</v>
      </c>
      <c r="I24" s="5" t="n">
        <f si="7" t="shared"/>
        <v>114.0</v>
      </c>
      <c r="J24" s="5" t="n">
        <f si="7" t="shared"/>
        <v>85.0</v>
      </c>
      <c r="K24" s="5" t="n">
        <f si="7" t="shared"/>
        <v>62.0</v>
      </c>
      <c r="L24" s="5" t="n">
        <f si="7" t="shared"/>
        <v>30.0</v>
      </c>
      <c r="M24" s="5" t="n">
        <f si="7" t="shared"/>
        <v>102.0</v>
      </c>
      <c r="N24" s="11" t="n">
        <f si="5" t="shared"/>
        <v>813.0</v>
      </c>
      <c r="O24" s="5" t="n">
        <f>O25-O19-O20-O21-O22-O23</f>
        <v>38919.0</v>
      </c>
      <c r="P24" s="5" t="n">
        <f>P25-P19-P20-P21-P22-P23</f>
        <v>9929.0</v>
      </c>
      <c r="Q24" s="11" t="n">
        <f si="2" t="shared"/>
        <v>711.0</v>
      </c>
      <c r="R24" s="6" t="n">
        <f si="0" t="shared"/>
        <v>13.964838255977497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4622.0</v>
      </c>
      <c r="E25" s="5" t="n">
        <v>5242.0</v>
      </c>
      <c r="F25" s="5" t="n">
        <v>6348.0</v>
      </c>
      <c r="G25" s="5" t="n">
        <v>5613.0</v>
      </c>
      <c r="H25" s="5" t="n">
        <v>11063.0</v>
      </c>
      <c r="I25" s="5" t="n">
        <v>10064.0</v>
      </c>
      <c r="J25" s="5" t="n">
        <v>3893.0</v>
      </c>
      <c r="K25" s="5" t="n">
        <v>2215.0</v>
      </c>
      <c r="L25" s="5" t="n">
        <v>1308.0</v>
      </c>
      <c r="M25" s="5" t="n">
        <v>1091.0</v>
      </c>
      <c r="N25" s="11" t="n">
        <f si="5" t="shared"/>
        <v>51459.0</v>
      </c>
      <c r="O25" s="5" t="n">
        <v>765643.0</v>
      </c>
      <c r="P25" s="5" t="n">
        <v>509400.0</v>
      </c>
      <c r="Q25" s="11" t="n">
        <f si="2" t="shared"/>
        <v>50368.0</v>
      </c>
      <c r="R25" s="6" t="n">
        <f si="0" t="shared"/>
        <v>10.11356416772554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91.0</v>
      </c>
      <c r="E26" s="5" t="n">
        <v>73.0</v>
      </c>
      <c r="F26" s="5" t="n">
        <v>86.0</v>
      </c>
      <c r="G26" s="5" t="n">
        <v>61.0</v>
      </c>
      <c r="H26" s="5" t="n">
        <v>115.0</v>
      </c>
      <c r="I26" s="5" t="n">
        <v>75.0</v>
      </c>
      <c r="J26" s="5" t="n">
        <v>35.0</v>
      </c>
      <c r="K26" s="5" t="n">
        <v>22.0</v>
      </c>
      <c r="L26" s="5" t="n">
        <v>9.0</v>
      </c>
      <c r="M26" s="5" t="n">
        <v>6.0</v>
      </c>
      <c r="N26" s="11" t="n">
        <f si="5" t="shared"/>
        <v>573.0</v>
      </c>
      <c r="O26" s="5" t="n">
        <v>5525.0</v>
      </c>
      <c r="P26" s="5" t="n">
        <v>4460.0</v>
      </c>
      <c r="Q26" s="11" t="n">
        <f si="2" t="shared"/>
        <v>567.0</v>
      </c>
      <c r="R26" s="6" t="n">
        <f si="0" t="shared"/>
        <v>7.865961199294532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302.0</v>
      </c>
      <c r="E27" s="5" t="n">
        <v>426.0</v>
      </c>
      <c r="F27" s="5" t="n">
        <v>447.0</v>
      </c>
      <c r="G27" s="5" t="n">
        <v>302.0</v>
      </c>
      <c r="H27" s="5" t="n">
        <v>696.0</v>
      </c>
      <c r="I27" s="5" t="n">
        <v>639.0</v>
      </c>
      <c r="J27" s="5" t="n">
        <v>320.0</v>
      </c>
      <c r="K27" s="5" t="n">
        <v>229.0</v>
      </c>
      <c r="L27" s="5" t="n">
        <v>195.0</v>
      </c>
      <c r="M27" s="5" t="n">
        <v>108.0</v>
      </c>
      <c r="N27" s="11" t="n">
        <f si="5" t="shared"/>
        <v>3664.0</v>
      </c>
      <c r="O27" s="5" t="n">
        <v>69121.0</v>
      </c>
      <c r="P27" s="5" t="n">
        <v>46910.0</v>
      </c>
      <c r="Q27" s="11" t="n">
        <f si="2" t="shared"/>
        <v>3556.0</v>
      </c>
      <c r="R27" s="6" t="n">
        <f si="0" t="shared"/>
        <v>13.191788526434197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1107.0</v>
      </c>
      <c r="E28" s="5" t="n">
        <v>844.0</v>
      </c>
      <c r="F28" s="5" t="n">
        <v>800.0</v>
      </c>
      <c r="G28" s="5" t="n">
        <v>541.0</v>
      </c>
      <c r="H28" s="5" t="n">
        <v>963.0</v>
      </c>
      <c r="I28" s="5" t="n">
        <v>1049.0</v>
      </c>
      <c r="J28" s="5" t="n">
        <v>556.0</v>
      </c>
      <c r="K28" s="5" t="n">
        <v>233.0</v>
      </c>
      <c r="L28" s="5" t="n">
        <v>134.0</v>
      </c>
      <c r="M28" s="5" t="n">
        <v>96.0</v>
      </c>
      <c r="N28" s="11" t="n">
        <f si="5" t="shared"/>
        <v>6323.0</v>
      </c>
      <c r="O28" s="5" t="n">
        <v>76866.0</v>
      </c>
      <c r="P28" s="5" t="n">
        <v>56155.0</v>
      </c>
      <c r="Q28" s="11" t="n">
        <f si="2" t="shared"/>
        <v>6227.0</v>
      </c>
      <c r="R28" s="6" t="n">
        <f si="0" t="shared"/>
        <v>9.017986189176169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173.0</v>
      </c>
      <c r="E29" s="5" t="n">
        <v>286.0</v>
      </c>
      <c r="F29" s="5" t="n">
        <v>338.0</v>
      </c>
      <c r="G29" s="5" t="n">
        <v>211.0</v>
      </c>
      <c r="H29" s="5" t="n">
        <v>313.0</v>
      </c>
      <c r="I29" s="5" t="n">
        <v>198.0</v>
      </c>
      <c r="J29" s="5" t="n">
        <v>83.0</v>
      </c>
      <c r="K29" s="5" t="n">
        <v>66.0</v>
      </c>
      <c r="L29" s="5" t="n">
        <v>48.0</v>
      </c>
      <c r="M29" s="5" t="n">
        <v>31.0</v>
      </c>
      <c r="N29" s="11" t="n">
        <f si="5" t="shared"/>
        <v>1747.0</v>
      </c>
      <c r="O29" s="5" t="n">
        <v>21461.0</v>
      </c>
      <c r="P29" s="5" t="n">
        <v>14679.0</v>
      </c>
      <c r="Q29" s="11" t="n">
        <f si="2" t="shared"/>
        <v>1716.0</v>
      </c>
      <c r="R29" s="6" t="n">
        <f si="0" t="shared"/>
        <v>8.554195804195805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203.0</v>
      </c>
      <c r="E30" s="5" t="n">
        <v>265.0</v>
      </c>
      <c r="F30" s="5" t="n">
        <v>267.0</v>
      </c>
      <c r="G30" s="5" t="n">
        <v>177.0</v>
      </c>
      <c r="H30" s="5" t="n">
        <v>350.0</v>
      </c>
      <c r="I30" s="5" t="n">
        <v>285.0</v>
      </c>
      <c r="J30" s="5" t="n">
        <v>136.0</v>
      </c>
      <c r="K30" s="5" t="n">
        <v>77.0</v>
      </c>
      <c r="L30" s="5" t="n">
        <v>37.0</v>
      </c>
      <c r="M30" s="5" t="n">
        <v>18.0</v>
      </c>
      <c r="N30" s="11" t="n">
        <f si="5" t="shared"/>
        <v>1815.0</v>
      </c>
      <c r="O30" s="5" t="n">
        <v>21075.0</v>
      </c>
      <c r="P30" s="5" t="n">
        <v>16379.0</v>
      </c>
      <c r="Q30" s="11" t="n">
        <f si="2" t="shared"/>
        <v>1797.0</v>
      </c>
      <c r="R30" s="6" t="n">
        <f si="0" t="shared"/>
        <v>9.114635503617139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102.0</v>
      </c>
      <c r="E31" s="5" t="n">
        <v>108.0</v>
      </c>
      <c r="F31" s="5" t="n">
        <v>150.0</v>
      </c>
      <c r="G31" s="5" t="n">
        <v>85.0</v>
      </c>
      <c r="H31" s="5" t="n">
        <v>164.0</v>
      </c>
      <c r="I31" s="5" t="n">
        <v>149.0</v>
      </c>
      <c r="J31" s="5" t="n">
        <v>76.0</v>
      </c>
      <c r="K31" s="5" t="n">
        <v>52.0</v>
      </c>
      <c r="L31" s="5" t="n">
        <v>29.0</v>
      </c>
      <c r="M31" s="5" t="n">
        <v>20.0</v>
      </c>
      <c r="N31" s="11" t="n">
        <f si="5" t="shared"/>
        <v>935.0</v>
      </c>
      <c r="O31" s="5" t="n">
        <v>12964.0</v>
      </c>
      <c r="P31" s="5" t="n">
        <v>9741.0</v>
      </c>
      <c r="Q31" s="11" t="n">
        <f si="2" t="shared"/>
        <v>915.0</v>
      </c>
      <c r="R31" s="6" t="n">
        <f si="0" t="shared"/>
        <v>10.645901639344263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83.0</v>
      </c>
      <c r="E32" s="5" t="n">
        <v>112.0</v>
      </c>
      <c r="F32" s="5" t="n">
        <v>141.0</v>
      </c>
      <c r="G32" s="5" t="n">
        <v>107.0</v>
      </c>
      <c r="H32" s="5" t="n">
        <v>183.0</v>
      </c>
      <c r="I32" s="5" t="n">
        <v>131.0</v>
      </c>
      <c r="J32" s="5" t="n">
        <v>51.0</v>
      </c>
      <c r="K32" s="5" t="n">
        <v>49.0</v>
      </c>
      <c r="L32" s="5" t="n">
        <v>37.0</v>
      </c>
      <c r="M32" s="5" t="n">
        <v>19.0</v>
      </c>
      <c r="N32" s="11" t="n">
        <f si="5" t="shared"/>
        <v>913.0</v>
      </c>
      <c r="O32" s="5" t="n">
        <v>13086.0</v>
      </c>
      <c r="P32" s="5" t="n">
        <v>9730.0</v>
      </c>
      <c r="Q32" s="11" t="n">
        <f si="2" t="shared"/>
        <v>894.0</v>
      </c>
      <c r="R32" s="6" t="n">
        <f si="0" t="shared"/>
        <v>10.883668903803132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521.0</v>
      </c>
      <c r="E33" s="5" t="n">
        <v>711.0</v>
      </c>
      <c r="F33" s="5" t="n">
        <v>942.0</v>
      </c>
      <c r="G33" s="5" t="n">
        <v>707.0</v>
      </c>
      <c r="H33" s="5" t="n">
        <v>966.0</v>
      </c>
      <c r="I33" s="5" t="n">
        <v>650.0</v>
      </c>
      <c r="J33" s="5" t="n">
        <v>253.0</v>
      </c>
      <c r="K33" s="5" t="n">
        <v>210.0</v>
      </c>
      <c r="L33" s="5" t="n">
        <v>171.0</v>
      </c>
      <c r="M33" s="5" t="n">
        <v>122.0</v>
      </c>
      <c r="N33" s="11" t="n">
        <f si="5" t="shared"/>
        <v>5253.0</v>
      </c>
      <c r="O33" s="5" t="n">
        <v>77148.0</v>
      </c>
      <c r="P33" s="5" t="n">
        <v>48033.0</v>
      </c>
      <c r="Q33" s="11" t="n">
        <f si="2" t="shared"/>
        <v>5131.0</v>
      </c>
      <c r="R33" s="6" t="n">
        <f si="0" t="shared"/>
        <v>9.361333073474956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63.0</v>
      </c>
      <c r="E34" s="5" t="n">
        <v>75.0</v>
      </c>
      <c r="F34" s="5" t="n">
        <v>82.0</v>
      </c>
      <c r="G34" s="5" t="n">
        <v>42.0</v>
      </c>
      <c r="H34" s="5" t="n">
        <v>112.0</v>
      </c>
      <c r="I34" s="5" t="n">
        <v>141.0</v>
      </c>
      <c r="J34" s="5" t="n">
        <v>53.0</v>
      </c>
      <c r="K34" s="5" t="n">
        <v>27.0</v>
      </c>
      <c r="L34" s="5" t="n">
        <v>15.0</v>
      </c>
      <c r="M34" s="5" t="n">
        <v>15.0</v>
      </c>
      <c r="N34" s="11" t="n">
        <f si="5" t="shared"/>
        <v>625.0</v>
      </c>
      <c r="O34" s="5" t="n">
        <v>9168.0</v>
      </c>
      <c r="P34" s="5" t="n">
        <v>6309.0</v>
      </c>
      <c r="Q34" s="11" t="n">
        <f si="2" t="shared"/>
        <v>610.0</v>
      </c>
      <c r="R34" s="6" t="n">
        <f si="0" t="shared"/>
        <v>10.342622950819672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23.0</v>
      </c>
      <c r="E35" s="5" t="n">
        <v>21.0</v>
      </c>
      <c r="F35" s="5" t="n">
        <v>15.0</v>
      </c>
      <c r="G35" s="5" t="n">
        <v>16.0</v>
      </c>
      <c r="H35" s="5" t="n">
        <v>17.0</v>
      </c>
      <c r="I35" s="5" t="n">
        <v>13.0</v>
      </c>
      <c r="J35" s="5" t="n">
        <v>3.0</v>
      </c>
      <c r="K35" s="5" t="n">
        <v>7.0</v>
      </c>
      <c r="L35" s="5" t="n">
        <v>2.0</v>
      </c>
      <c r="M35" s="5" t="n">
        <v>6.0</v>
      </c>
      <c r="N35" s="11" t="n">
        <f si="5" t="shared"/>
        <v>123.0</v>
      </c>
      <c r="O35" s="5" t="n">
        <v>1887.0</v>
      </c>
      <c r="P35" s="5" t="n">
        <v>953.0</v>
      </c>
      <c r="Q35" s="11" t="n">
        <f si="2" t="shared"/>
        <v>117.0</v>
      </c>
      <c r="R35" s="6" t="n">
        <f si="0" t="shared"/>
        <v>8.145299145299145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77.0</v>
      </c>
      <c r="E36" s="5" t="n">
        <v>109.0</v>
      </c>
      <c r="F36" s="5" t="n">
        <v>107.0</v>
      </c>
      <c r="G36" s="5" t="n">
        <v>90.0</v>
      </c>
      <c r="H36" s="5" t="n">
        <v>161.0</v>
      </c>
      <c r="I36" s="5" t="n">
        <v>147.0</v>
      </c>
      <c r="J36" s="5" t="n">
        <v>62.0</v>
      </c>
      <c r="K36" s="5" t="n">
        <v>52.0</v>
      </c>
      <c r="L36" s="5" t="n">
        <v>20.0</v>
      </c>
      <c r="M36" s="5" t="n">
        <v>12.0</v>
      </c>
      <c r="N36" s="11" t="n">
        <f si="5" t="shared"/>
        <v>837.0</v>
      </c>
      <c r="O36" s="5" t="n">
        <v>10699.0</v>
      </c>
      <c r="P36" s="5" t="n">
        <v>8541.0</v>
      </c>
      <c r="Q36" s="11" t="n">
        <f si="2" t="shared"/>
        <v>825.0</v>
      </c>
      <c r="R36" s="6" t="n">
        <f si="0" t="shared"/>
        <v>10.352727272727273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23.0</v>
      </c>
      <c r="E37" s="5" t="n">
        <v>40.0</v>
      </c>
      <c r="F37" s="5" t="n">
        <v>53.0</v>
      </c>
      <c r="G37" s="5" t="n">
        <v>55.0</v>
      </c>
      <c r="H37" s="5" t="n">
        <v>120.0</v>
      </c>
      <c r="I37" s="5" t="n">
        <v>87.0</v>
      </c>
      <c r="J37" s="5" t="n">
        <v>44.0</v>
      </c>
      <c r="K37" s="5" t="n">
        <v>22.0</v>
      </c>
      <c r="L37" s="5" t="n">
        <v>22.0</v>
      </c>
      <c r="M37" s="5" t="n">
        <v>49.0</v>
      </c>
      <c r="N37" s="11" t="n">
        <f si="5" t="shared"/>
        <v>515.0</v>
      </c>
      <c r="O37" s="5" t="n">
        <v>16760.0</v>
      </c>
      <c r="P37" s="5" t="n">
        <v>5870.0</v>
      </c>
      <c r="Q37" s="11" t="n">
        <f si="2" t="shared"/>
        <v>466.0</v>
      </c>
      <c r="R37" s="6" t="n">
        <f si="0" t="shared"/>
        <v>12.59656652360515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303.0</v>
      </c>
      <c r="E38" s="5" t="n">
        <f ref="E38:M38" si="8" t="shared">E39-E26-E27-E28-E29-E30-E31-E32-E33-E34-E35-E36-E37</f>
        <v>378.0</v>
      </c>
      <c r="F38" s="5" t="n">
        <f si="8" t="shared"/>
        <v>541.0</v>
      </c>
      <c r="G38" s="5" t="n">
        <f si="8" t="shared"/>
        <v>398.0</v>
      </c>
      <c r="H38" s="5" t="n">
        <f si="8" t="shared"/>
        <v>725.0</v>
      </c>
      <c r="I38" s="5" t="n">
        <f si="8" t="shared"/>
        <v>490.0</v>
      </c>
      <c r="J38" s="5" t="n">
        <f si="8" t="shared"/>
        <v>236.0</v>
      </c>
      <c r="K38" s="5" t="n">
        <f si="8" t="shared"/>
        <v>146.0</v>
      </c>
      <c r="L38" s="5" t="n">
        <f si="8" t="shared"/>
        <v>128.0</v>
      </c>
      <c r="M38" s="5" t="n">
        <f si="8" t="shared"/>
        <v>117.0</v>
      </c>
      <c r="N38" s="11" t="n">
        <f si="5" t="shared"/>
        <v>3462.0</v>
      </c>
      <c r="O38" s="5" t="n">
        <f>O39-O26-O27-O28-O29-O30-O31-O32-O33-O34-O35-O36-O37</f>
        <v>60168.0</v>
      </c>
      <c r="P38" s="5" t="n">
        <f>P39-P26-P27-P28-P29-P30-P31-P32-P33-P34-P35-P36-P37</f>
        <v>35163.0</v>
      </c>
      <c r="Q38" s="11" t="n">
        <f si="2" t="shared"/>
        <v>3345.0</v>
      </c>
      <c r="R38" s="6" t="n">
        <f si="0" t="shared"/>
        <v>10.512107623318386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3071.0</v>
      </c>
      <c r="E39" s="5" t="n">
        <v>3448.0</v>
      </c>
      <c r="F39" s="5" t="n">
        <v>3969.0</v>
      </c>
      <c r="G39" s="5" t="n">
        <v>2792.0</v>
      </c>
      <c r="H39" s="5" t="n">
        <v>4885.0</v>
      </c>
      <c r="I39" s="5" t="n">
        <v>4054.0</v>
      </c>
      <c r="J39" s="5" t="n">
        <v>1908.0</v>
      </c>
      <c r="K39" s="5" t="n">
        <v>1192.0</v>
      </c>
      <c r="L39" s="5" t="n">
        <v>847.0</v>
      </c>
      <c r="M39" s="5" t="n">
        <v>619.0</v>
      </c>
      <c r="N39" s="11" t="n">
        <f si="5" t="shared"/>
        <v>26785.0</v>
      </c>
      <c r="O39" s="5" t="n">
        <v>395928.0</v>
      </c>
      <c r="P39" s="5" t="n">
        <v>262923.0</v>
      </c>
      <c r="Q39" s="11" t="n">
        <f si="2" t="shared"/>
        <v>26166.0</v>
      </c>
      <c r="R39" s="6" t="n">
        <f si="0" t="shared"/>
        <v>10.048268745700527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495.0</v>
      </c>
      <c r="E40" s="5" t="n">
        <v>645.0</v>
      </c>
      <c r="F40" s="5" t="n">
        <v>911.0</v>
      </c>
      <c r="G40" s="5" t="n">
        <v>826.0</v>
      </c>
      <c r="H40" s="5" t="n">
        <v>1475.0</v>
      </c>
      <c r="I40" s="5" t="n">
        <v>1159.0</v>
      </c>
      <c r="J40" s="5" t="n">
        <v>393.0</v>
      </c>
      <c r="K40" s="5" t="n">
        <v>233.0</v>
      </c>
      <c r="L40" s="5" t="n">
        <v>89.0</v>
      </c>
      <c r="M40" s="5" t="n">
        <v>70.0</v>
      </c>
      <c r="N40" s="11" t="n">
        <f si="5" t="shared"/>
        <v>6296.0</v>
      </c>
      <c r="O40" s="5" t="n">
        <v>69290.0</v>
      </c>
      <c r="P40" s="5" t="n">
        <v>53857.0</v>
      </c>
      <c r="Q40" s="11" t="n">
        <f si="2" t="shared"/>
        <v>6226.0</v>
      </c>
      <c r="R40" s="6" t="n">
        <f si="0" t="shared"/>
        <v>8.650337295213621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55.0</v>
      </c>
      <c r="E41" s="5" t="n">
        <v>105.0</v>
      </c>
      <c r="F41" s="5" t="n">
        <v>108.0</v>
      </c>
      <c r="G41" s="5" t="n">
        <v>82.0</v>
      </c>
      <c r="H41" s="5" t="n">
        <v>205.0</v>
      </c>
      <c r="I41" s="5" t="n">
        <v>148.0</v>
      </c>
      <c r="J41" s="5" t="n">
        <v>93.0</v>
      </c>
      <c r="K41" s="5" t="n">
        <v>38.0</v>
      </c>
      <c r="L41" s="5" t="n">
        <v>49.0</v>
      </c>
      <c r="M41" s="5" t="n">
        <v>32.0</v>
      </c>
      <c r="N41" s="11" t="n">
        <f si="5" t="shared"/>
        <v>915.0</v>
      </c>
      <c r="O41" s="5" t="n">
        <v>18271.0</v>
      </c>
      <c r="P41" s="5" t="n">
        <v>11179.0</v>
      </c>
      <c r="Q41" s="11" t="n">
        <f si="2" t="shared"/>
        <v>883.0</v>
      </c>
      <c r="R41" s="6" t="n">
        <f si="0" t="shared"/>
        <v>12.660249150622876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3.0</v>
      </c>
      <c r="E42" s="5" t="n">
        <f ref="E42:M42" si="9" t="shared">E43-E40-E41</f>
        <v>10.0</v>
      </c>
      <c r="F42" s="5" t="n">
        <f si="9" t="shared"/>
        <v>16.0</v>
      </c>
      <c r="G42" s="5" t="n">
        <f si="9" t="shared"/>
        <v>3.0</v>
      </c>
      <c r="H42" s="5" t="n">
        <f si="9" t="shared"/>
        <v>24.0</v>
      </c>
      <c r="I42" s="5" t="n">
        <f si="9" t="shared"/>
        <v>61.0</v>
      </c>
      <c r="J42" s="5" t="n">
        <f si="9" t="shared"/>
        <v>24.0</v>
      </c>
      <c r="K42" s="5" t="n">
        <f si="9" t="shared"/>
        <v>7.0</v>
      </c>
      <c r="L42" s="5" t="n">
        <f si="9" t="shared"/>
        <v>2.0</v>
      </c>
      <c r="M42" s="5" t="n">
        <f si="9" t="shared"/>
        <v>6.0</v>
      </c>
      <c r="N42" s="11" t="n">
        <f si="5" t="shared"/>
        <v>156.0</v>
      </c>
      <c r="O42" s="5" t="n">
        <f>O43-O40-O41</f>
        <v>3390.0</v>
      </c>
      <c r="P42" s="5" t="n">
        <f>P43-P40-P41</f>
        <v>1892.0</v>
      </c>
      <c r="Q42" s="11" t="n">
        <f si="2" t="shared"/>
        <v>150.0</v>
      </c>
      <c r="R42" s="6" t="n">
        <f si="0" t="shared"/>
        <v>12.613333333333333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553.0</v>
      </c>
      <c r="E43" s="5" t="n">
        <v>760.0</v>
      </c>
      <c r="F43" s="5" t="n">
        <v>1035.0</v>
      </c>
      <c r="G43" s="5" t="n">
        <v>911.0</v>
      </c>
      <c r="H43" s="5" t="n">
        <v>1704.0</v>
      </c>
      <c r="I43" s="5" t="n">
        <v>1368.0</v>
      </c>
      <c r="J43" s="5" t="n">
        <v>510.0</v>
      </c>
      <c r="K43" s="5" t="n">
        <v>278.0</v>
      </c>
      <c r="L43" s="5" t="n">
        <v>140.0</v>
      </c>
      <c r="M43" s="5" t="n">
        <v>108.0</v>
      </c>
      <c r="N43" s="11" t="n">
        <f si="5" t="shared"/>
        <v>7367.0</v>
      </c>
      <c r="O43" s="5" t="n">
        <v>90951.0</v>
      </c>
      <c r="P43" s="5" t="n">
        <v>66928.0</v>
      </c>
      <c r="Q43" s="11" t="n">
        <f si="2" t="shared"/>
        <v>7259.0</v>
      </c>
      <c r="R43" s="6" t="n">
        <f si="0" t="shared"/>
        <v>9.22000275520044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18.0</v>
      </c>
      <c r="E44" s="8" t="n">
        <v>30.0</v>
      </c>
      <c r="F44" s="8" t="n">
        <v>25.0</v>
      </c>
      <c r="G44" s="8" t="n">
        <v>35.0</v>
      </c>
      <c r="H44" s="8" t="n">
        <v>39.0</v>
      </c>
      <c r="I44" s="8" t="n">
        <v>32.0</v>
      </c>
      <c r="J44" s="8" t="n">
        <v>24.0</v>
      </c>
      <c r="K44" s="8" t="n">
        <v>37.0</v>
      </c>
      <c r="L44" s="8" t="n">
        <v>23.0</v>
      </c>
      <c r="M44" s="8" t="n">
        <v>45.0</v>
      </c>
      <c r="N44" s="11" t="n">
        <f si="5" t="shared"/>
        <v>308.0</v>
      </c>
      <c r="O44" s="8" t="n">
        <v>19540.0</v>
      </c>
      <c r="P44" s="8" t="n">
        <v>4842.0</v>
      </c>
      <c r="Q44" s="11" t="n">
        <f si="2" t="shared"/>
        <v>263.0</v>
      </c>
      <c r="R44" s="6" t="n">
        <f si="0" t="shared"/>
        <v>18.4106463878327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12.0</v>
      </c>
      <c r="E45" s="8" t="n">
        <f ref="E45:M45" si="10" t="shared">E46-E44</f>
        <v>53.0</v>
      </c>
      <c r="F45" s="8" t="n">
        <f si="10" t="shared"/>
        <v>48.0</v>
      </c>
      <c r="G45" s="8" t="n">
        <f si="10" t="shared"/>
        <v>37.0</v>
      </c>
      <c r="H45" s="8" t="n">
        <f si="10" t="shared"/>
        <v>79.0</v>
      </c>
      <c r="I45" s="8" t="n">
        <f si="10" t="shared"/>
        <v>49.0</v>
      </c>
      <c r="J45" s="8" t="n">
        <f si="10" t="shared"/>
        <v>34.0</v>
      </c>
      <c r="K45" s="8" t="n">
        <f si="10" t="shared"/>
        <v>19.0</v>
      </c>
      <c r="L45" s="8" t="n">
        <f si="10" t="shared"/>
        <v>11.0</v>
      </c>
      <c r="M45" s="8" t="n">
        <f si="10" t="shared"/>
        <v>57.0</v>
      </c>
      <c r="N45" s="11" t="n">
        <f si="5" t="shared"/>
        <v>399.0</v>
      </c>
      <c r="O45" s="8" t="n">
        <f>O46-O44</f>
        <v>50762.0</v>
      </c>
      <c r="P45" s="8" t="n">
        <f>P46-P44</f>
        <v>4014.0</v>
      </c>
      <c r="Q45" s="11" t="n">
        <f si="2" t="shared"/>
        <v>342.0</v>
      </c>
      <c r="R45" s="6" t="n">
        <f si="0" t="shared"/>
        <v>11.736842105263158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30.0</v>
      </c>
      <c r="E46" s="8" t="n">
        <v>83.0</v>
      </c>
      <c r="F46" s="8" t="n">
        <v>73.0</v>
      </c>
      <c r="G46" s="8" t="n">
        <v>72.0</v>
      </c>
      <c r="H46" s="8" t="n">
        <v>118.0</v>
      </c>
      <c r="I46" s="8" t="n">
        <v>81.0</v>
      </c>
      <c r="J46" s="8" t="n">
        <v>58.0</v>
      </c>
      <c r="K46" s="8" t="n">
        <v>56.0</v>
      </c>
      <c r="L46" s="8" t="n">
        <v>34.0</v>
      </c>
      <c r="M46" s="8" t="n">
        <v>102.0</v>
      </c>
      <c r="N46" s="11" t="n">
        <f si="5" t="shared"/>
        <v>707.0</v>
      </c>
      <c r="O46" s="8" t="n">
        <v>70302.0</v>
      </c>
      <c r="P46" s="8" t="n">
        <v>8856.0</v>
      </c>
      <c r="Q46" s="11" t="n">
        <f si="2" t="shared"/>
        <v>605.0</v>
      </c>
      <c r="R46" s="6" t="n">
        <f si="0" t="shared"/>
        <v>14.63801652892562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79.0</v>
      </c>
      <c r="E47" s="5" t="n">
        <v>5.0</v>
      </c>
      <c r="F47" s="5" t="n">
        <v>14.0</v>
      </c>
      <c r="G47" s="5" t="n">
        <v>6.0</v>
      </c>
      <c r="H47" s="5" t="n">
        <v>24.0</v>
      </c>
      <c r="I47" s="5" t="n">
        <v>11.0</v>
      </c>
      <c r="J47" s="5" t="n">
        <v>11.0</v>
      </c>
      <c r="K47" s="5" t="n">
        <v>0.0</v>
      </c>
      <c r="L47" s="5" t="n">
        <v>0.0</v>
      </c>
      <c r="M47" s="5" t="n">
        <v>81.0</v>
      </c>
      <c r="N47" s="11" t="n">
        <f si="5" t="shared"/>
        <v>231.0</v>
      </c>
      <c r="O47" s="5" t="n">
        <v>33573.0</v>
      </c>
      <c r="P47" s="5" t="n">
        <v>668.0</v>
      </c>
      <c r="Q47" s="11" t="n">
        <f si="2" t="shared"/>
        <v>150.0</v>
      </c>
      <c r="R47" s="6" t="n">
        <f si="0" t="shared"/>
        <v>4.453333333333333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45174.0</v>
      </c>
      <c r="E48" s="5" t="n">
        <f ref="E48:M48" si="11" t="shared">E47+E46+E43+E39+E25+E18</f>
        <v>126420.0</v>
      </c>
      <c r="F48" s="5" t="n">
        <f si="11" t="shared"/>
        <v>192133.0</v>
      </c>
      <c r="G48" s="5" t="n">
        <f si="11" t="shared"/>
        <v>108009.0</v>
      </c>
      <c r="H48" s="5" t="n">
        <f si="11" t="shared"/>
        <v>365192.0</v>
      </c>
      <c r="I48" s="5" t="n">
        <f si="11" t="shared"/>
        <v>76278.0</v>
      </c>
      <c r="J48" s="5" t="n">
        <f si="11" t="shared"/>
        <v>18634.0</v>
      </c>
      <c r="K48" s="5" t="n">
        <f si="11" t="shared"/>
        <v>11451.0</v>
      </c>
      <c r="L48" s="5" t="n">
        <f si="11" t="shared"/>
        <v>6679.0</v>
      </c>
      <c r="M48" s="5" t="n">
        <f si="11" t="shared"/>
        <v>47274.0</v>
      </c>
      <c r="N48" s="11" t="n">
        <f si="5" t="shared"/>
        <v>997244.0</v>
      </c>
      <c r="O48" s="5" t="n">
        <f>O47+O46+O43+O39+O25+O18</f>
        <v>2.5537805E7</v>
      </c>
      <c r="P48" s="5" t="n">
        <f>P47+P46+P43+P39+P25+P18</f>
        <v>5874997.0</v>
      </c>
      <c r="Q48" s="11" t="n">
        <f si="2" t="shared"/>
        <v>949970.0</v>
      </c>
      <c r="R48" s="6" t="n">
        <f si="0" t="shared"/>
        <v>6.184402665347327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4.529884361299742</v>
      </c>
      <c r="E49" s="6" t="n">
        <f ref="E49" si="13" t="shared">E48/$N$48*100</f>
        <v>12.676937640136215</v>
      </c>
      <c r="F49" s="6" t="n">
        <f ref="F49" si="14" t="shared">F48/$N$48*100</f>
        <v>19.266398193421068</v>
      </c>
      <c r="G49" s="6" t="n">
        <f ref="G49" si="15" t="shared">G48/$N$48*100</f>
        <v>10.830749545748082</v>
      </c>
      <c r="H49" s="6" t="n">
        <f ref="H49" si="16" t="shared">H48/$N$48*100</f>
        <v>36.620125064678255</v>
      </c>
      <c r="I49" s="6" t="n">
        <f ref="I49" si="17" t="shared">I48/$N$48*100</f>
        <v>7.648880314145785</v>
      </c>
      <c r="J49" s="6" t="n">
        <f ref="J49" si="18" t="shared">J48/$N$48*100</f>
        <v>1.8685497230366892</v>
      </c>
      <c r="K49" s="6" t="n">
        <f ref="K49" si="19" t="shared">K48/$N$48*100</f>
        <v>1.148264617285238</v>
      </c>
      <c r="L49" s="6" t="n">
        <f ref="L49" si="20" t="shared">L48/$N$48*100</f>
        <v>0.6697458194784827</v>
      </c>
      <c r="M49" s="6" t="n">
        <f ref="M49" si="21" t="shared">M48/$N$48*100</f>
        <v>4.740464720770444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