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<sst xmlns="http://schemas.openxmlformats.org/spreadsheetml/2006/main" count="118" uniqueCount="73">
  <si>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</si>
  <si>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</si>
  <si>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</si>
  <si>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</si>
  <si>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</si>
  <si>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</si>
  <si>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</si>
  <si>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</si>
  <si>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</si>
  <si>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</si>
  <si>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</si>
  <si>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</si>
  <si>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</si>
  <si>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</si>
  <si>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</si>
  <si>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</si>
  <si>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</si>
  <si>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</si>
  <si>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</si>
  <si>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</si>
  <si>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</si>
  <si>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</si>
  <si>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</si>
  <si>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</si>
  <si>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</si>
  <si>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</si>
  <si>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</si>
  <si>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</si>
  <si>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</si>
  <si>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</si>
  <si>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</si>
  <si>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</si>
  <si>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</si>
  <si>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</si>
  <si>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</si>
  <si>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</si>
  <si>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</si>
  <si>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</si>
  <si>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</si>
  <si>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</si>
  <si>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</si>
  <si>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</si>
  <si>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</si>
  <si>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</si>
  <si>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</si>
  <si>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</si>
  <si>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</si>
  <si>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</si>
  <si>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</si>
  <si>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</si>
  <si>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</si>
  <si>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</si>
  <si>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</si>
  <si>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</si>
  <si>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</si>
  <si>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</si>
  <si>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</si>
  <si>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</si>
  <si>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</si>
  <si>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</si>
  <si>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</si>
  <si>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</si>
  <si>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</si>
  <si>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</si>
  <si>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</si>
  <si>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</si>
  <si>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</si>
  <si>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</si>
  <si>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</si>
  <si>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</si>
  <si>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</si>
  <si>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105年4月來臺旅客人次～按停留夜數分
Table 1-8  Visitor Arrivals  by Length of Stay,
April,2016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</si>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</sst>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4828.0</v>
      </c>
      <c r="E3" s="4" t="n">
        <v>17575.0</v>
      </c>
      <c r="F3" s="4" t="n">
        <v>35404.0</v>
      </c>
      <c r="G3" s="4" t="n">
        <v>28267.0</v>
      </c>
      <c r="H3" s="4" t="n">
        <v>22402.0</v>
      </c>
      <c r="I3" s="4" t="n">
        <v>4717.0</v>
      </c>
      <c r="J3" s="4" t="n">
        <v>886.0</v>
      </c>
      <c r="K3" s="4" t="n">
        <v>236.0</v>
      </c>
      <c r="L3" s="4" t="n">
        <v>148.0</v>
      </c>
      <c r="M3" s="4" t="n">
        <v>2409.0</v>
      </c>
      <c r="N3" s="11" t="n">
        <f>SUM(D3:M3)</f>
        <v>116872.0</v>
      </c>
      <c r="O3" s="4" t="n">
        <v>605491.0</v>
      </c>
      <c r="P3" s="4" t="n">
        <v>474504.0</v>
      </c>
      <c r="Q3" s="11" t="n">
        <f>SUM(D3:L3)</f>
        <v>114463.0</v>
      </c>
      <c r="R3" s="6" t="n">
        <f ref="R3:R48" si="0" t="shared">IF(P3&lt;&gt;0,P3/SUM(D3:L3),0)</f>
        <v>4.1454793251967885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11647.0</v>
      </c>
      <c r="E4" s="5" t="n">
        <v>7052.0</v>
      </c>
      <c r="F4" s="5" t="n">
        <v>9537.0</v>
      </c>
      <c r="G4" s="5" t="n">
        <v>16384.0</v>
      </c>
      <c r="H4" s="5" t="n">
        <v>251401.0</v>
      </c>
      <c r="I4" s="5" t="n">
        <v>36445.0</v>
      </c>
      <c r="J4" s="5" t="n">
        <v>1963.0</v>
      </c>
      <c r="K4" s="5" t="n">
        <v>1984.0</v>
      </c>
      <c r="L4" s="5" t="n">
        <v>1395.0</v>
      </c>
      <c r="M4" s="5" t="n">
        <v>19803.0</v>
      </c>
      <c r="N4" s="11" t="n">
        <f ref="N4:N14" si="1" t="shared">SUM(D4:M4)</f>
        <v>357611.0</v>
      </c>
      <c r="O4" s="5" t="n">
        <v>3181926.0</v>
      </c>
      <c r="P4" s="5" t="n">
        <v>2392636.0</v>
      </c>
      <c r="Q4" s="11" t="n">
        <f ref="Q4:Q48" si="2" t="shared">SUM(D4:L4)</f>
        <v>337808.0</v>
      </c>
      <c r="R4" s="6" t="n">
        <f si="0" t="shared"/>
        <v>7.08282811537915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8539.0</v>
      </c>
      <c r="E5" s="5" t="n">
        <v>40223.0</v>
      </c>
      <c r="F5" s="5" t="n">
        <v>36125.0</v>
      </c>
      <c r="G5" s="5" t="n">
        <v>11294.0</v>
      </c>
      <c r="H5" s="5" t="n">
        <v>6927.0</v>
      </c>
      <c r="I5" s="5" t="n">
        <v>4237.0</v>
      </c>
      <c r="J5" s="5" t="n">
        <v>2485.0</v>
      </c>
      <c r="K5" s="5" t="n">
        <v>2213.0</v>
      </c>
      <c r="L5" s="5" t="n">
        <v>1116.0</v>
      </c>
      <c r="M5" s="5" t="n">
        <v>880.0</v>
      </c>
      <c r="N5" s="11" t="n">
        <f si="1" t="shared"/>
        <v>114039.0</v>
      </c>
      <c r="O5" s="5" t="n">
        <v>759728.0</v>
      </c>
      <c r="P5" s="5" t="n">
        <v>563531.0</v>
      </c>
      <c r="Q5" s="11" t="n">
        <f si="2" t="shared"/>
        <v>113159.0</v>
      </c>
      <c r="R5" s="6" t="n">
        <f si="0" t="shared"/>
        <v>4.979992753559151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2390.0</v>
      </c>
      <c r="E6" s="5" t="n">
        <v>10236.0</v>
      </c>
      <c r="F6" s="5" t="n">
        <v>32505.0</v>
      </c>
      <c r="G6" s="5" t="n">
        <v>8454.0</v>
      </c>
      <c r="H6" s="5" t="n">
        <v>2920.0</v>
      </c>
      <c r="I6" s="5" t="n">
        <v>1039.0</v>
      </c>
      <c r="J6" s="5" t="n">
        <v>457.0</v>
      </c>
      <c r="K6" s="5" t="n">
        <v>548.0</v>
      </c>
      <c r="L6" s="5" t="n">
        <v>338.0</v>
      </c>
      <c r="M6" s="5" t="n">
        <v>292.0</v>
      </c>
      <c r="N6" s="11" t="n">
        <f si="1" t="shared"/>
        <v>59179.0</v>
      </c>
      <c r="O6" s="5" t="n">
        <v>302976.0</v>
      </c>
      <c r="P6" s="5" t="n">
        <v>241417.0</v>
      </c>
      <c r="Q6" s="11" t="n">
        <f si="2" t="shared"/>
        <v>58887.0</v>
      </c>
      <c r="R6" s="6" t="n">
        <f si="0" t="shared"/>
        <v>4.099665460967616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224.0</v>
      </c>
      <c r="E7" s="5" t="n">
        <v>310.0</v>
      </c>
      <c r="F7" s="5" t="n">
        <v>410.0</v>
      </c>
      <c r="G7" s="5" t="n">
        <v>365.0</v>
      </c>
      <c r="H7" s="5" t="n">
        <v>498.0</v>
      </c>
      <c r="I7" s="5" t="n">
        <v>219.0</v>
      </c>
      <c r="J7" s="5" t="n">
        <v>224.0</v>
      </c>
      <c r="K7" s="5" t="n">
        <v>190.0</v>
      </c>
      <c r="L7" s="5" t="n">
        <v>51.0</v>
      </c>
      <c r="M7" s="5" t="n">
        <v>218.0</v>
      </c>
      <c r="N7" s="11" t="n">
        <f si="1" t="shared"/>
        <v>2709.0</v>
      </c>
      <c r="O7" s="5" t="n">
        <v>90232.0</v>
      </c>
      <c r="P7" s="5" t="n">
        <v>26692.0</v>
      </c>
      <c r="Q7" s="11" t="n">
        <f si="2" t="shared"/>
        <v>2491.0</v>
      </c>
      <c r="R7" s="6" t="n">
        <f si="0" t="shared"/>
        <v>10.715375351264552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91.0</v>
      </c>
      <c r="E8" s="5" t="n">
        <v>218.0</v>
      </c>
      <c r="F8" s="5" t="n">
        <v>330.0</v>
      </c>
      <c r="G8" s="5" t="n">
        <v>271.0</v>
      </c>
      <c r="H8" s="5" t="n">
        <v>561.0</v>
      </c>
      <c r="I8" s="5" t="n">
        <v>266.0</v>
      </c>
      <c r="J8" s="5" t="n">
        <v>94.0</v>
      </c>
      <c r="K8" s="5" t="n">
        <v>40.0</v>
      </c>
      <c r="L8" s="5" t="n">
        <v>25.0</v>
      </c>
      <c r="M8" s="5" t="n">
        <v>40.0</v>
      </c>
      <c r="N8" s="11" t="n">
        <f si="1" t="shared"/>
        <v>1936.0</v>
      </c>
      <c r="O8" s="5" t="n">
        <v>25018.0</v>
      </c>
      <c r="P8" s="5" t="n">
        <v>14446.0</v>
      </c>
      <c r="Q8" s="11" t="n">
        <f si="2" t="shared"/>
        <v>1896.0</v>
      </c>
      <c r="R8" s="6" t="n">
        <f si="0" t="shared"/>
        <v>7.6191983122362865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1047.0</v>
      </c>
      <c r="E9" s="5" t="n">
        <v>1321.0</v>
      </c>
      <c r="F9" s="5" t="n">
        <v>2739.0</v>
      </c>
      <c r="G9" s="5" t="n">
        <v>4351.0</v>
      </c>
      <c r="H9" s="5" t="n">
        <v>18374.0</v>
      </c>
      <c r="I9" s="5" t="n">
        <v>7951.0</v>
      </c>
      <c r="J9" s="5" t="n">
        <v>1103.0</v>
      </c>
      <c r="K9" s="5" t="n">
        <v>845.0</v>
      </c>
      <c r="L9" s="5" t="n">
        <v>328.0</v>
      </c>
      <c r="M9" s="5" t="n">
        <v>372.0</v>
      </c>
      <c r="N9" s="11" t="n">
        <f si="1" t="shared"/>
        <v>38431.0</v>
      </c>
      <c r="O9" s="5" t="n">
        <v>418704.0</v>
      </c>
      <c r="P9" s="5" t="n">
        <v>305091.0</v>
      </c>
      <c r="Q9" s="11" t="n">
        <f si="2" t="shared"/>
        <v>38059.0</v>
      </c>
      <c r="R9" s="6" t="n">
        <f si="0" t="shared"/>
        <v>8.01626422134055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1074.0</v>
      </c>
      <c r="E10" s="5" t="n">
        <v>1991.0</v>
      </c>
      <c r="F10" s="5" t="n">
        <v>3308.0</v>
      </c>
      <c r="G10" s="5" t="n">
        <v>4116.0</v>
      </c>
      <c r="H10" s="5" t="n">
        <v>10917.0</v>
      </c>
      <c r="I10" s="5" t="n">
        <v>5697.0</v>
      </c>
      <c r="J10" s="5" t="n">
        <v>1315.0</v>
      </c>
      <c r="K10" s="5" t="n">
        <v>287.0</v>
      </c>
      <c r="L10" s="5" t="n">
        <v>70.0</v>
      </c>
      <c r="M10" s="5" t="n">
        <v>75.0</v>
      </c>
      <c r="N10" s="11" t="n">
        <f si="1" t="shared"/>
        <v>28850.0</v>
      </c>
      <c r="O10" s="5" t="n">
        <v>211758.0</v>
      </c>
      <c r="P10" s="5" t="n">
        <v>195345.0</v>
      </c>
      <c r="Q10" s="11" t="n">
        <f si="2" t="shared"/>
        <v>28775.0</v>
      </c>
      <c r="R10" s="6" t="n">
        <f si="0" t="shared"/>
        <v>6.788705473501303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314.0</v>
      </c>
      <c r="E11" s="5" t="n">
        <v>370.0</v>
      </c>
      <c r="F11" s="5" t="n">
        <v>823.0</v>
      </c>
      <c r="G11" s="5" t="n">
        <v>517.0</v>
      </c>
      <c r="H11" s="5" t="n">
        <v>1338.0</v>
      </c>
      <c r="I11" s="5" t="n">
        <v>1054.0</v>
      </c>
      <c r="J11" s="5" t="n">
        <v>558.0</v>
      </c>
      <c r="K11" s="5" t="n">
        <v>312.0</v>
      </c>
      <c r="L11" s="5" t="n">
        <v>154.0</v>
      </c>
      <c r="M11" s="5" t="n">
        <v>7669.0</v>
      </c>
      <c r="N11" s="11" t="n">
        <f si="1" t="shared"/>
        <v>13109.0</v>
      </c>
      <c r="O11" s="5" t="n">
        <v>7097922.0</v>
      </c>
      <c r="P11" s="5" t="n">
        <v>63286.0</v>
      </c>
      <c r="Q11" s="11" t="n">
        <f si="2" t="shared"/>
        <v>5440.0</v>
      </c>
      <c r="R11" s="6" t="n">
        <f si="0" t="shared"/>
        <v>11.63345588235294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508.0</v>
      </c>
      <c r="E12" s="5" t="n">
        <v>631.0</v>
      </c>
      <c r="F12" s="5" t="n">
        <v>1210.0</v>
      </c>
      <c r="G12" s="5" t="n">
        <v>1105.0</v>
      </c>
      <c r="H12" s="5" t="n">
        <v>1136.0</v>
      </c>
      <c r="I12" s="5" t="n">
        <v>637.0</v>
      </c>
      <c r="J12" s="5" t="n">
        <v>407.0</v>
      </c>
      <c r="K12" s="5" t="n">
        <v>296.0</v>
      </c>
      <c r="L12" s="5" t="n">
        <v>228.0</v>
      </c>
      <c r="M12" s="5" t="n">
        <v>5298.0</v>
      </c>
      <c r="N12" s="11" t="n">
        <f si="1" t="shared"/>
        <v>11456.0</v>
      </c>
      <c r="O12" s="5" t="n">
        <v>3380045.0</v>
      </c>
      <c r="P12" s="5" t="n">
        <v>63850.0</v>
      </c>
      <c r="Q12" s="11" t="n">
        <f si="2" t="shared"/>
        <v>6158.0</v>
      </c>
      <c r="R12" s="6" t="n">
        <f si="0" t="shared"/>
        <v>10.368626177330302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375.0</v>
      </c>
      <c r="E13" s="5" t="n">
        <v>1033.0</v>
      </c>
      <c r="F13" s="5" t="n">
        <v>3088.0</v>
      </c>
      <c r="G13" s="5" t="n">
        <v>3802.0</v>
      </c>
      <c r="H13" s="5" t="n">
        <v>3966.0</v>
      </c>
      <c r="I13" s="5" t="n">
        <v>1190.0</v>
      </c>
      <c r="J13" s="5" t="n">
        <v>303.0</v>
      </c>
      <c r="K13" s="5" t="n">
        <v>272.0</v>
      </c>
      <c r="L13" s="5" t="n">
        <v>140.0</v>
      </c>
      <c r="M13" s="5" t="n">
        <v>3784.0</v>
      </c>
      <c r="N13" s="11" t="n">
        <f si="1" t="shared"/>
        <v>17953.0</v>
      </c>
      <c r="O13" s="5" t="n">
        <v>2423233.0</v>
      </c>
      <c r="P13" s="5" t="n">
        <v>91512.0</v>
      </c>
      <c r="Q13" s="11" t="n">
        <f si="2" t="shared"/>
        <v>14169.0</v>
      </c>
      <c r="R13" s="6" t="n">
        <f si="0" t="shared"/>
        <v>6.458606817700614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362.0</v>
      </c>
      <c r="E14" s="5" t="n">
        <v>341.0</v>
      </c>
      <c r="F14" s="5" t="n">
        <v>677.0</v>
      </c>
      <c r="G14" s="5" t="n">
        <v>688.0</v>
      </c>
      <c r="H14" s="5" t="n">
        <v>1073.0</v>
      </c>
      <c r="I14" s="5" t="n">
        <v>578.0</v>
      </c>
      <c r="J14" s="5" t="n">
        <v>428.0</v>
      </c>
      <c r="K14" s="5" t="n">
        <v>525.0</v>
      </c>
      <c r="L14" s="5" t="n">
        <v>642.0</v>
      </c>
      <c r="M14" s="5" t="n">
        <v>6556.0</v>
      </c>
      <c r="N14" s="11" t="n">
        <f si="1" t="shared"/>
        <v>11870.0</v>
      </c>
      <c r="O14" s="5" t="n">
        <v>5123161.0</v>
      </c>
      <c r="P14" s="5" t="n">
        <v>104657.0</v>
      </c>
      <c r="Q14" s="11" t="n">
        <f si="2" t="shared"/>
        <v>5314.0</v>
      </c>
      <c r="R14" s="6" t="n">
        <f si="0" t="shared"/>
        <v>19.694580353782463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84.0</v>
      </c>
      <c r="E15" s="5" t="n">
        <f ref="E15:M15" si="3" t="shared">E16-E9-E10-E11-E12-E13-E14</f>
        <v>89.0</v>
      </c>
      <c r="F15" s="5" t="n">
        <f si="3" t="shared"/>
        <v>118.0</v>
      </c>
      <c r="G15" s="5" t="n">
        <f si="3" t="shared"/>
        <v>123.0</v>
      </c>
      <c r="H15" s="5" t="n">
        <f si="3" t="shared"/>
        <v>384.0</v>
      </c>
      <c r="I15" s="5" t="n">
        <f si="3" t="shared"/>
        <v>328.0</v>
      </c>
      <c r="J15" s="5" t="n">
        <f si="3" t="shared"/>
        <v>205.0</v>
      </c>
      <c r="K15" s="5" t="n">
        <f si="3" t="shared"/>
        <v>41.0</v>
      </c>
      <c r="L15" s="5" t="n">
        <f si="3" t="shared"/>
        <v>34.0</v>
      </c>
      <c r="M15" s="5" t="n">
        <f si="3" t="shared"/>
        <v>89.0</v>
      </c>
      <c r="N15" s="5" t="n">
        <f ref="N15" si="4" t="shared">N16-N9-N10-N11-N12-N13-N14</f>
        <v>1495.0</v>
      </c>
      <c r="O15" s="5" t="n">
        <f>O16-O9-O10-O11-O12-O13-O14</f>
        <v>61672.0</v>
      </c>
      <c r="P15" s="5" t="n">
        <f>P16-P9-P10-P11-P12-P13-P14</f>
        <v>16163.0</v>
      </c>
      <c r="Q15" s="11" t="n">
        <f si="2" t="shared"/>
        <v>1406.0</v>
      </c>
      <c r="R15" s="6" t="n">
        <f si="0" t="shared"/>
        <v>11.495732574679943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3764.0</v>
      </c>
      <c r="E16" s="5" t="n">
        <v>5776.0</v>
      </c>
      <c r="F16" s="5" t="n">
        <v>11963.0</v>
      </c>
      <c r="G16" s="5" t="n">
        <v>14702.0</v>
      </c>
      <c r="H16" s="5" t="n">
        <v>37188.0</v>
      </c>
      <c r="I16" s="5" t="n">
        <v>17435.0</v>
      </c>
      <c r="J16" s="5" t="n">
        <v>4319.0</v>
      </c>
      <c r="K16" s="5" t="n">
        <v>2578.0</v>
      </c>
      <c r="L16" s="5" t="n">
        <v>1596.0</v>
      </c>
      <c r="M16" s="5" t="n">
        <v>23843.0</v>
      </c>
      <c r="N16" s="11" t="n">
        <f ref="N16:N48" si="5" t="shared">SUM(D16:M16)</f>
        <v>123164.0</v>
      </c>
      <c r="O16" s="5" t="n">
        <v>1.8716495E7</v>
      </c>
      <c r="P16" s="5" t="n">
        <v>839904.0</v>
      </c>
      <c r="Q16" s="11" t="n">
        <f si="2" t="shared"/>
        <v>99321.0</v>
      </c>
      <c r="R16" s="6" t="n">
        <f si="0" t="shared"/>
        <v>8.456459359047935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33.0</v>
      </c>
      <c r="E17" s="5" t="n">
        <f ref="E17:M17" si="6" t="shared">E18-E16-E3-E4-E5-E6-E7-E8</f>
        <v>38.0</v>
      </c>
      <c r="F17" s="5" t="n">
        <f si="6" t="shared"/>
        <v>103.0</v>
      </c>
      <c r="G17" s="5" t="n">
        <f si="6" t="shared"/>
        <v>99.0</v>
      </c>
      <c r="H17" s="5" t="n">
        <f si="6" t="shared"/>
        <v>116.0</v>
      </c>
      <c r="I17" s="5" t="n">
        <f si="6" t="shared"/>
        <v>94.0</v>
      </c>
      <c r="J17" s="5" t="n">
        <f si="6" t="shared"/>
        <v>47.0</v>
      </c>
      <c r="K17" s="5" t="n">
        <f si="6" t="shared"/>
        <v>111.0</v>
      </c>
      <c r="L17" s="5" t="n">
        <f si="6" t="shared"/>
        <v>9.0</v>
      </c>
      <c r="M17" s="5" t="n">
        <f si="6" t="shared"/>
        <v>94.0</v>
      </c>
      <c r="N17" s="11" t="n">
        <f si="5" t="shared"/>
        <v>744.0</v>
      </c>
      <c r="O17" s="5" t="n">
        <f>O18-O16-O3-O4-O5-O6-O7-O8</f>
        <v>95304.0</v>
      </c>
      <c r="P17" s="5" t="n">
        <f>P18-P16-P3-P4-P5-P6-P7-P8</f>
        <v>9982.0</v>
      </c>
      <c r="Q17" s="11" t="n">
        <f si="2" t="shared"/>
        <v>650.0</v>
      </c>
      <c r="R17" s="6" t="n">
        <f si="0" t="shared"/>
        <v>15.356923076923078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31516.0</v>
      </c>
      <c r="E18" s="5" t="n">
        <v>81428.0</v>
      </c>
      <c r="F18" s="5" t="n">
        <v>126377.0</v>
      </c>
      <c r="G18" s="5" t="n">
        <v>79836.0</v>
      </c>
      <c r="H18" s="5" t="n">
        <v>322013.0</v>
      </c>
      <c r="I18" s="5" t="n">
        <v>64452.0</v>
      </c>
      <c r="J18" s="5" t="n">
        <v>10475.0</v>
      </c>
      <c r="K18" s="5" t="n">
        <v>7900.0</v>
      </c>
      <c r="L18" s="5" t="n">
        <v>4678.0</v>
      </c>
      <c r="M18" s="5" t="n">
        <v>47579.0</v>
      </c>
      <c r="N18" s="11" t="n">
        <f si="5" t="shared"/>
        <v>776254.0</v>
      </c>
      <c r="O18" s="5" t="n">
        <v>2.377717E7</v>
      </c>
      <c r="P18" s="5" t="n">
        <v>4563112.0</v>
      </c>
      <c r="Q18" s="11" t="n">
        <f si="2" t="shared"/>
        <v>728675.0</v>
      </c>
      <c r="R18" s="6" t="n">
        <f si="0" t="shared"/>
        <v>6.262204686588671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499.0</v>
      </c>
      <c r="E19" s="5" t="n">
        <v>965.0</v>
      </c>
      <c r="F19" s="5" t="n">
        <v>1488.0</v>
      </c>
      <c r="G19" s="5" t="n">
        <v>1076.0</v>
      </c>
      <c r="H19" s="5" t="n">
        <v>1958.0</v>
      </c>
      <c r="I19" s="5" t="n">
        <v>1419.0</v>
      </c>
      <c r="J19" s="5" t="n">
        <v>590.0</v>
      </c>
      <c r="K19" s="5" t="n">
        <v>296.0</v>
      </c>
      <c r="L19" s="5" t="n">
        <v>212.0</v>
      </c>
      <c r="M19" s="5" t="n">
        <v>146.0</v>
      </c>
      <c r="N19" s="11" t="n">
        <f si="5" t="shared"/>
        <v>8649.0</v>
      </c>
      <c r="O19" s="5" t="n">
        <v>117404.0</v>
      </c>
      <c r="P19" s="5" t="n">
        <v>80218.0</v>
      </c>
      <c r="Q19" s="11" t="n">
        <f si="2" t="shared"/>
        <v>8503.0</v>
      </c>
      <c r="R19" s="6" t="n">
        <f si="0" t="shared"/>
        <v>9.434082088674586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3047.0</v>
      </c>
      <c r="E20" s="5" t="n">
        <v>4132.0</v>
      </c>
      <c r="F20" s="5" t="n">
        <v>5105.0</v>
      </c>
      <c r="G20" s="5" t="n">
        <v>4335.0</v>
      </c>
      <c r="H20" s="5" t="n">
        <v>9074.0</v>
      </c>
      <c r="I20" s="5" t="n">
        <v>9548.0</v>
      </c>
      <c r="J20" s="5" t="n">
        <v>3276.0</v>
      </c>
      <c r="K20" s="5" t="n">
        <v>1553.0</v>
      </c>
      <c r="L20" s="5" t="n">
        <v>1038.0</v>
      </c>
      <c r="M20" s="5" t="n">
        <v>744.0</v>
      </c>
      <c r="N20" s="11" t="n">
        <f si="5" t="shared"/>
        <v>41852.0</v>
      </c>
      <c r="O20" s="5" t="n">
        <v>598458.0</v>
      </c>
      <c r="P20" s="5" t="n">
        <v>417751.0</v>
      </c>
      <c r="Q20" s="11" t="n">
        <f si="2" t="shared"/>
        <v>41108.0</v>
      </c>
      <c r="R20" s="6" t="n">
        <f si="0" t="shared"/>
        <v>10.16227984820473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12.0</v>
      </c>
      <c r="E21" s="5" t="n">
        <v>36.0</v>
      </c>
      <c r="F21" s="5" t="n">
        <v>33.0</v>
      </c>
      <c r="G21" s="5" t="n">
        <v>46.0</v>
      </c>
      <c r="H21" s="5" t="n">
        <v>55.0</v>
      </c>
      <c r="I21" s="5" t="n">
        <v>49.0</v>
      </c>
      <c r="J21" s="5" t="n">
        <v>16.0</v>
      </c>
      <c r="K21" s="5" t="n">
        <v>7.0</v>
      </c>
      <c r="L21" s="5" t="n">
        <v>2.0</v>
      </c>
      <c r="M21" s="5" t="n">
        <v>19.0</v>
      </c>
      <c r="N21" s="11" t="n">
        <f si="5" t="shared"/>
        <v>275.0</v>
      </c>
      <c r="O21" s="5" t="n">
        <v>6179.0</v>
      </c>
      <c r="P21" s="5" t="n">
        <v>2050.0</v>
      </c>
      <c r="Q21" s="11" t="n">
        <f si="2" t="shared"/>
        <v>256.0</v>
      </c>
      <c r="R21" s="6" t="n">
        <f si="0" t="shared"/>
        <v>8.0078125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38.0</v>
      </c>
      <c r="F22" s="5" t="n">
        <v>63.0</v>
      </c>
      <c r="G22" s="5" t="n">
        <v>23.0</v>
      </c>
      <c r="H22" s="5" t="n">
        <v>81.0</v>
      </c>
      <c r="I22" s="5" t="n">
        <v>46.0</v>
      </c>
      <c r="J22" s="5" t="n">
        <v>21.0</v>
      </c>
      <c r="K22" s="5" t="n">
        <v>23.0</v>
      </c>
      <c r="L22" s="5" t="n">
        <v>9.0</v>
      </c>
      <c r="M22" s="5" t="n">
        <v>20.0</v>
      </c>
      <c r="N22" s="11" t="n">
        <f si="5" t="shared"/>
        <v>343.0</v>
      </c>
      <c r="O22" s="5" t="n">
        <v>15202.0</v>
      </c>
      <c r="P22" s="5" t="n">
        <v>3534.0</v>
      </c>
      <c r="Q22" s="11" t="n">
        <f si="2" t="shared"/>
        <v>323.0</v>
      </c>
      <c r="R22" s="6" t="n">
        <f si="0" t="shared"/>
        <v>10.941176470588236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7.0</v>
      </c>
      <c r="E23" s="5" t="n">
        <v>13.0</v>
      </c>
      <c r="F23" s="5" t="n">
        <v>9.0</v>
      </c>
      <c r="G23" s="5" t="n">
        <v>8.0</v>
      </c>
      <c r="H23" s="5" t="n">
        <v>25.0</v>
      </c>
      <c r="I23" s="5" t="n">
        <v>10.0</v>
      </c>
      <c r="J23" s="5" t="n">
        <v>5.0</v>
      </c>
      <c r="K23" s="5" t="n">
        <v>8.0</v>
      </c>
      <c r="L23" s="5" t="n">
        <v>3.0</v>
      </c>
      <c r="M23" s="5" t="n">
        <v>3.0</v>
      </c>
      <c r="N23" s="11" t="n">
        <f si="5" t="shared"/>
        <v>91.0</v>
      </c>
      <c r="O23" s="5" t="n">
        <v>1356.0</v>
      </c>
      <c r="P23" s="5" t="n">
        <v>976.0</v>
      </c>
      <c r="Q23" s="11" t="n">
        <f si="2" t="shared"/>
        <v>88.0</v>
      </c>
      <c r="R23" s="6" t="n">
        <f si="0" t="shared"/>
        <v>11.090909090909092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36.0</v>
      </c>
      <c r="E24" s="5" t="n">
        <f ref="E24:M24" si="7" t="shared">E25-E19-E20-E21-E22-E23</f>
        <v>46.0</v>
      </c>
      <c r="F24" s="5" t="n">
        <f si="7" t="shared"/>
        <v>76.0</v>
      </c>
      <c r="G24" s="5" t="n">
        <f si="7" t="shared"/>
        <v>74.0</v>
      </c>
      <c r="H24" s="5" t="n">
        <f si="7" t="shared"/>
        <v>164.0</v>
      </c>
      <c r="I24" s="5" t="n">
        <f si="7" t="shared"/>
        <v>113.0</v>
      </c>
      <c r="J24" s="5" t="n">
        <f si="7" t="shared"/>
        <v>67.0</v>
      </c>
      <c r="K24" s="5" t="n">
        <f si="7" t="shared"/>
        <v>66.0</v>
      </c>
      <c r="L24" s="5" t="n">
        <f si="7" t="shared"/>
        <v>47.0</v>
      </c>
      <c r="M24" s="5" t="n">
        <f si="7" t="shared"/>
        <v>93.0</v>
      </c>
      <c r="N24" s="11" t="n">
        <f si="5" t="shared"/>
        <v>782.0</v>
      </c>
      <c r="O24" s="5" t="n">
        <f>O25-O19-O20-O21-O22-O23</f>
        <v>36677.0</v>
      </c>
      <c r="P24" s="5" t="n">
        <f>P25-P19-P20-P21-P22-P23</f>
        <v>10675.0</v>
      </c>
      <c r="Q24" s="11" t="n">
        <f si="2" t="shared"/>
        <v>689.0</v>
      </c>
      <c r="R24" s="6" t="n">
        <f si="0" t="shared"/>
        <v>15.493468795355588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3620.0</v>
      </c>
      <c r="E25" s="5" t="n">
        <v>5230.0</v>
      </c>
      <c r="F25" s="5" t="n">
        <v>6774.0</v>
      </c>
      <c r="G25" s="5" t="n">
        <v>5562.0</v>
      </c>
      <c r="H25" s="5" t="n">
        <v>11357.0</v>
      </c>
      <c r="I25" s="5" t="n">
        <v>11185.0</v>
      </c>
      <c r="J25" s="5" t="n">
        <v>3975.0</v>
      </c>
      <c r="K25" s="5" t="n">
        <v>1953.0</v>
      </c>
      <c r="L25" s="5" t="n">
        <v>1311.0</v>
      </c>
      <c r="M25" s="5" t="n">
        <v>1025.0</v>
      </c>
      <c r="N25" s="11" t="n">
        <f si="5" t="shared"/>
        <v>51992.0</v>
      </c>
      <c r="O25" s="5" t="n">
        <v>775276.0</v>
      </c>
      <c r="P25" s="5" t="n">
        <v>515204.0</v>
      </c>
      <c r="Q25" s="11" t="n">
        <f si="2" t="shared"/>
        <v>50967.0</v>
      </c>
      <c r="R25" s="6" t="n">
        <f si="0" t="shared"/>
        <v>10.108580061608492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39.0</v>
      </c>
      <c r="E26" s="5" t="n">
        <v>47.0</v>
      </c>
      <c r="F26" s="5" t="n">
        <v>66.0</v>
      </c>
      <c r="G26" s="5" t="n">
        <v>42.0</v>
      </c>
      <c r="H26" s="5" t="n">
        <v>84.0</v>
      </c>
      <c r="I26" s="5" t="n">
        <v>147.0</v>
      </c>
      <c r="J26" s="5" t="n">
        <v>44.0</v>
      </c>
      <c r="K26" s="5" t="n">
        <v>30.0</v>
      </c>
      <c r="L26" s="5" t="n">
        <v>16.0</v>
      </c>
      <c r="M26" s="5" t="n">
        <v>9.0</v>
      </c>
      <c r="N26" s="11" t="n">
        <f si="5" t="shared"/>
        <v>524.0</v>
      </c>
      <c r="O26" s="5" t="n">
        <v>7801.0</v>
      </c>
      <c r="P26" s="5" t="n">
        <v>6107.0</v>
      </c>
      <c r="Q26" s="11" t="n">
        <f si="2" t="shared"/>
        <v>515.0</v>
      </c>
      <c r="R26" s="6" t="n">
        <f si="0" t="shared"/>
        <v>11.858252427184466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278.0</v>
      </c>
      <c r="E27" s="5" t="n">
        <v>413.0</v>
      </c>
      <c r="F27" s="5" t="n">
        <v>417.0</v>
      </c>
      <c r="G27" s="5" t="n">
        <v>278.0</v>
      </c>
      <c r="H27" s="5" t="n">
        <v>646.0</v>
      </c>
      <c r="I27" s="5" t="n">
        <v>826.0</v>
      </c>
      <c r="J27" s="5" t="n">
        <v>270.0</v>
      </c>
      <c r="K27" s="5" t="n">
        <v>194.0</v>
      </c>
      <c r="L27" s="5" t="n">
        <v>191.0</v>
      </c>
      <c r="M27" s="5" t="n">
        <v>106.0</v>
      </c>
      <c r="N27" s="11" t="n">
        <f si="5" t="shared"/>
        <v>3619.0</v>
      </c>
      <c r="O27" s="5" t="n">
        <v>65511.0</v>
      </c>
      <c r="P27" s="5" t="n">
        <v>45606.0</v>
      </c>
      <c r="Q27" s="11" t="n">
        <f si="2" t="shared"/>
        <v>3513.0</v>
      </c>
      <c r="R27" s="6" t="n">
        <f si="0" t="shared"/>
        <v>12.982066609735268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461.0</v>
      </c>
      <c r="E28" s="5" t="n">
        <v>668.0</v>
      </c>
      <c r="F28" s="5" t="n">
        <v>610.0</v>
      </c>
      <c r="G28" s="5" t="n">
        <v>487.0</v>
      </c>
      <c r="H28" s="5" t="n">
        <v>795.0</v>
      </c>
      <c r="I28" s="5" t="n">
        <v>1078.0</v>
      </c>
      <c r="J28" s="5" t="n">
        <v>439.0</v>
      </c>
      <c r="K28" s="5" t="n">
        <v>214.0</v>
      </c>
      <c r="L28" s="5" t="n">
        <v>119.0</v>
      </c>
      <c r="M28" s="5" t="n">
        <v>77.0</v>
      </c>
      <c r="N28" s="11" t="n">
        <f si="5" t="shared"/>
        <v>4948.0</v>
      </c>
      <c r="O28" s="5" t="n">
        <v>64719.0</v>
      </c>
      <c r="P28" s="5" t="n">
        <v>49815.0</v>
      </c>
      <c r="Q28" s="11" t="n">
        <f si="2" t="shared"/>
        <v>4871.0</v>
      </c>
      <c r="R28" s="6" t="n">
        <f si="0" t="shared"/>
        <v>10.226852802299323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153.0</v>
      </c>
      <c r="E29" s="5" t="n">
        <v>278.0</v>
      </c>
      <c r="F29" s="5" t="n">
        <v>281.0</v>
      </c>
      <c r="G29" s="5" t="n">
        <v>167.0</v>
      </c>
      <c r="H29" s="5" t="n">
        <v>219.0</v>
      </c>
      <c r="I29" s="5" t="n">
        <v>142.0</v>
      </c>
      <c r="J29" s="5" t="n">
        <v>80.0</v>
      </c>
      <c r="K29" s="5" t="n">
        <v>59.0</v>
      </c>
      <c r="L29" s="5" t="n">
        <v>43.0</v>
      </c>
      <c r="M29" s="5" t="n">
        <v>27.0</v>
      </c>
      <c r="N29" s="11" t="n">
        <f si="5" t="shared"/>
        <v>1449.0</v>
      </c>
      <c r="O29" s="5" t="n">
        <v>18371.0</v>
      </c>
      <c r="P29" s="5" t="n">
        <v>12930.0</v>
      </c>
      <c r="Q29" s="11" t="n">
        <f si="2" t="shared"/>
        <v>1422.0</v>
      </c>
      <c r="R29" s="6" t="n">
        <f si="0" t="shared"/>
        <v>9.092827004219409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229.0</v>
      </c>
      <c r="E30" s="5" t="n">
        <v>202.0</v>
      </c>
      <c r="F30" s="5" t="n">
        <v>239.0</v>
      </c>
      <c r="G30" s="5" t="n">
        <v>167.0</v>
      </c>
      <c r="H30" s="5" t="n">
        <v>246.0</v>
      </c>
      <c r="I30" s="5" t="n">
        <v>232.0</v>
      </c>
      <c r="J30" s="5" t="n">
        <v>98.0</v>
      </c>
      <c r="K30" s="5" t="n">
        <v>46.0</v>
      </c>
      <c r="L30" s="5" t="n">
        <v>23.0</v>
      </c>
      <c r="M30" s="5" t="n">
        <v>24.0</v>
      </c>
      <c r="N30" s="11" t="n">
        <f si="5" t="shared"/>
        <v>1506.0</v>
      </c>
      <c r="O30" s="5" t="n">
        <v>18805.0</v>
      </c>
      <c r="P30" s="5" t="n">
        <v>11820.0</v>
      </c>
      <c r="Q30" s="11" t="n">
        <f si="2" t="shared"/>
        <v>1482.0</v>
      </c>
      <c r="R30" s="6" t="n">
        <f si="0" t="shared"/>
        <v>7.9757085020242915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75.0</v>
      </c>
      <c r="E31" s="5" t="n">
        <v>128.0</v>
      </c>
      <c r="F31" s="5" t="n">
        <v>126.0</v>
      </c>
      <c r="G31" s="5" t="n">
        <v>100.0</v>
      </c>
      <c r="H31" s="5" t="n">
        <v>175.0</v>
      </c>
      <c r="I31" s="5" t="n">
        <v>219.0</v>
      </c>
      <c r="J31" s="5" t="n">
        <v>80.0</v>
      </c>
      <c r="K31" s="5" t="n">
        <v>31.0</v>
      </c>
      <c r="L31" s="5" t="n">
        <v>20.0</v>
      </c>
      <c r="M31" s="5" t="n">
        <v>6.0</v>
      </c>
      <c r="N31" s="11" t="n">
        <f si="5" t="shared"/>
        <v>960.0</v>
      </c>
      <c r="O31" s="5" t="n">
        <v>11634.0</v>
      </c>
      <c r="P31" s="5" t="n">
        <v>9094.0</v>
      </c>
      <c r="Q31" s="11" t="n">
        <f si="2" t="shared"/>
        <v>954.0</v>
      </c>
      <c r="R31" s="6" t="n">
        <f si="0" t="shared"/>
        <v>9.532494758909854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67.0</v>
      </c>
      <c r="E32" s="5" t="n">
        <v>148.0</v>
      </c>
      <c r="F32" s="5" t="n">
        <v>135.0</v>
      </c>
      <c r="G32" s="5" t="n">
        <v>88.0</v>
      </c>
      <c r="H32" s="5" t="n">
        <v>116.0</v>
      </c>
      <c r="I32" s="5" t="n">
        <v>136.0</v>
      </c>
      <c r="J32" s="5" t="n">
        <v>61.0</v>
      </c>
      <c r="K32" s="5" t="n">
        <v>57.0</v>
      </c>
      <c r="L32" s="5" t="n">
        <v>44.0</v>
      </c>
      <c r="M32" s="5" t="n">
        <v>23.0</v>
      </c>
      <c r="N32" s="11" t="n">
        <f si="5" t="shared"/>
        <v>875.0</v>
      </c>
      <c r="O32" s="5" t="n">
        <v>15219.0</v>
      </c>
      <c r="P32" s="5" t="n">
        <v>10538.0</v>
      </c>
      <c r="Q32" s="11" t="n">
        <f si="2" t="shared"/>
        <v>852.0</v>
      </c>
      <c r="R32" s="6" t="n">
        <f si="0" t="shared"/>
        <v>12.368544600938968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487.0</v>
      </c>
      <c r="E33" s="5" t="n">
        <v>731.0</v>
      </c>
      <c r="F33" s="5" t="n">
        <v>978.0</v>
      </c>
      <c r="G33" s="5" t="n">
        <v>740.0</v>
      </c>
      <c r="H33" s="5" t="n">
        <v>965.0</v>
      </c>
      <c r="I33" s="5" t="n">
        <v>988.0</v>
      </c>
      <c r="J33" s="5" t="n">
        <v>398.0</v>
      </c>
      <c r="K33" s="5" t="n">
        <v>164.0</v>
      </c>
      <c r="L33" s="5" t="n">
        <v>143.0</v>
      </c>
      <c r="M33" s="5" t="n">
        <v>141.0</v>
      </c>
      <c r="N33" s="11" t="n">
        <f si="5" t="shared"/>
        <v>5735.0</v>
      </c>
      <c r="O33" s="5" t="n">
        <v>81596.0</v>
      </c>
      <c r="P33" s="5" t="n">
        <v>50903.0</v>
      </c>
      <c r="Q33" s="11" t="n">
        <f si="2" t="shared"/>
        <v>5594.0</v>
      </c>
      <c r="R33" s="6" t="n">
        <f si="0" t="shared"/>
        <v>9.099570968895245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47.0</v>
      </c>
      <c r="E34" s="5" t="n">
        <v>70.0</v>
      </c>
      <c r="F34" s="5" t="n">
        <v>75.0</v>
      </c>
      <c r="G34" s="5" t="n">
        <v>50.0</v>
      </c>
      <c r="H34" s="5" t="n">
        <v>88.0</v>
      </c>
      <c r="I34" s="5" t="n">
        <v>125.0</v>
      </c>
      <c r="J34" s="5" t="n">
        <v>84.0</v>
      </c>
      <c r="K34" s="5" t="n">
        <v>24.0</v>
      </c>
      <c r="L34" s="5" t="n">
        <v>13.0</v>
      </c>
      <c r="M34" s="5" t="n">
        <v>10.0</v>
      </c>
      <c r="N34" s="11" t="n">
        <f si="5" t="shared"/>
        <v>586.0</v>
      </c>
      <c r="O34" s="5" t="n">
        <v>10600.0</v>
      </c>
      <c r="P34" s="5" t="n">
        <v>6327.0</v>
      </c>
      <c r="Q34" s="11" t="n">
        <f si="2" t="shared"/>
        <v>576.0</v>
      </c>
      <c r="R34" s="6" t="n">
        <f si="0" t="shared"/>
        <v>10.984375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32.0</v>
      </c>
      <c r="E35" s="5" t="n">
        <v>17.0</v>
      </c>
      <c r="F35" s="5" t="n">
        <v>19.0</v>
      </c>
      <c r="G35" s="5" t="n">
        <v>13.0</v>
      </c>
      <c r="H35" s="5" t="n">
        <v>18.0</v>
      </c>
      <c r="I35" s="5" t="n">
        <v>2.0</v>
      </c>
      <c r="J35" s="5" t="n">
        <v>8.0</v>
      </c>
      <c r="K35" s="5" t="n">
        <v>2.0</v>
      </c>
      <c r="L35" s="5" t="n">
        <v>5.0</v>
      </c>
      <c r="M35" s="5" t="n">
        <v>8.0</v>
      </c>
      <c r="N35" s="11" t="n">
        <f si="5" t="shared"/>
        <v>124.0</v>
      </c>
      <c r="O35" s="5" t="n">
        <v>2466.0</v>
      </c>
      <c r="P35" s="5" t="n">
        <v>925.0</v>
      </c>
      <c r="Q35" s="11" t="n">
        <f si="2" t="shared"/>
        <v>116.0</v>
      </c>
      <c r="R35" s="6" t="n">
        <f si="0" t="shared"/>
        <v>7.974137931034483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50.0</v>
      </c>
      <c r="E36" s="5" t="n">
        <v>100.0</v>
      </c>
      <c r="F36" s="5" t="n">
        <v>140.0</v>
      </c>
      <c r="G36" s="5" t="n">
        <v>102.0</v>
      </c>
      <c r="H36" s="5" t="n">
        <v>172.0</v>
      </c>
      <c r="I36" s="5" t="n">
        <v>150.0</v>
      </c>
      <c r="J36" s="5" t="n">
        <v>66.0</v>
      </c>
      <c r="K36" s="5" t="n">
        <v>38.0</v>
      </c>
      <c r="L36" s="5" t="n">
        <v>26.0</v>
      </c>
      <c r="M36" s="5" t="n">
        <v>11.0</v>
      </c>
      <c r="N36" s="11" t="n">
        <f si="5" t="shared"/>
        <v>855.0</v>
      </c>
      <c r="O36" s="5" t="n">
        <v>11532.0</v>
      </c>
      <c r="P36" s="5" t="n">
        <v>8717.0</v>
      </c>
      <c r="Q36" s="11" t="n">
        <f si="2" t="shared"/>
        <v>844.0</v>
      </c>
      <c r="R36" s="6" t="n">
        <f si="0" t="shared"/>
        <v>10.328199052132701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25.0</v>
      </c>
      <c r="E37" s="5" t="n">
        <v>65.0</v>
      </c>
      <c r="F37" s="5" t="n">
        <v>85.0</v>
      </c>
      <c r="G37" s="5" t="n">
        <v>99.0</v>
      </c>
      <c r="H37" s="5" t="n">
        <v>151.0</v>
      </c>
      <c r="I37" s="5" t="n">
        <v>92.0</v>
      </c>
      <c r="J37" s="5" t="n">
        <v>43.0</v>
      </c>
      <c r="K37" s="5" t="n">
        <v>40.0</v>
      </c>
      <c r="L37" s="5" t="n">
        <v>27.0</v>
      </c>
      <c r="M37" s="5" t="n">
        <v>30.0</v>
      </c>
      <c r="N37" s="11" t="n">
        <f si="5" t="shared"/>
        <v>657.0</v>
      </c>
      <c r="O37" s="5" t="n">
        <v>14385.0</v>
      </c>
      <c r="P37" s="5" t="n">
        <v>7506.0</v>
      </c>
      <c r="Q37" s="11" t="n">
        <f si="2" t="shared"/>
        <v>627.0</v>
      </c>
      <c r="R37" s="6" t="n">
        <f si="0" t="shared"/>
        <v>11.971291866028707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300.0</v>
      </c>
      <c r="E38" s="5" t="n">
        <f ref="E38:M38" si="8" t="shared">E39-E26-E27-E28-E29-E30-E31-E32-E33-E34-E35-E36-E37</f>
        <v>377.0</v>
      </c>
      <c r="F38" s="5" t="n">
        <f si="8" t="shared"/>
        <v>555.0</v>
      </c>
      <c r="G38" s="5" t="n">
        <f si="8" t="shared"/>
        <v>542.0</v>
      </c>
      <c r="H38" s="5" t="n">
        <f si="8" t="shared"/>
        <v>622.0</v>
      </c>
      <c r="I38" s="5" t="n">
        <f si="8" t="shared"/>
        <v>492.0</v>
      </c>
      <c r="J38" s="5" t="n">
        <f si="8" t="shared"/>
        <v>219.0</v>
      </c>
      <c r="K38" s="5" t="n">
        <f si="8" t="shared"/>
        <v>158.0</v>
      </c>
      <c r="L38" s="5" t="n">
        <f si="8" t="shared"/>
        <v>154.0</v>
      </c>
      <c r="M38" s="5" t="n">
        <f si="8" t="shared"/>
        <v>89.0</v>
      </c>
      <c r="N38" s="11" t="n">
        <f si="5" t="shared"/>
        <v>3508.0</v>
      </c>
      <c r="O38" s="5" t="n">
        <f>O39-O26-O27-O28-O29-O30-O31-O32-O33-O34-O35-O36-O37</f>
        <v>60958.0</v>
      </c>
      <c r="P38" s="5" t="n">
        <f>P39-P26-P27-P28-P29-P30-P31-P32-P33-P34-P35-P36-P37</f>
        <v>37295.0</v>
      </c>
      <c r="Q38" s="11" t="n">
        <f si="2" t="shared"/>
        <v>3419.0</v>
      </c>
      <c r="R38" s="6" t="n">
        <f si="0" t="shared"/>
        <v>10.908160280783855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2243.0</v>
      </c>
      <c r="E39" s="5" t="n">
        <v>3244.0</v>
      </c>
      <c r="F39" s="5" t="n">
        <v>3726.0</v>
      </c>
      <c r="G39" s="5" t="n">
        <v>2875.0</v>
      </c>
      <c r="H39" s="5" t="n">
        <v>4297.0</v>
      </c>
      <c r="I39" s="5" t="n">
        <v>4629.0</v>
      </c>
      <c r="J39" s="5" t="n">
        <v>1890.0</v>
      </c>
      <c r="K39" s="5" t="n">
        <v>1057.0</v>
      </c>
      <c r="L39" s="5" t="n">
        <v>824.0</v>
      </c>
      <c r="M39" s="5" t="n">
        <v>561.0</v>
      </c>
      <c r="N39" s="11" t="n">
        <f si="5" t="shared"/>
        <v>25346.0</v>
      </c>
      <c r="O39" s="5" t="n">
        <v>383597.0</v>
      </c>
      <c r="P39" s="5" t="n">
        <v>257583.0</v>
      </c>
      <c r="Q39" s="11" t="n">
        <f si="2" t="shared"/>
        <v>24785.0</v>
      </c>
      <c r="R39" s="6" t="n">
        <f si="0" t="shared"/>
        <v>10.392697195884608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371.0</v>
      </c>
      <c r="E40" s="5" t="n">
        <v>711.0</v>
      </c>
      <c r="F40" s="5" t="n">
        <v>936.0</v>
      </c>
      <c r="G40" s="5" t="n">
        <v>808.0</v>
      </c>
      <c r="H40" s="5" t="n">
        <v>1693.0</v>
      </c>
      <c r="I40" s="5" t="n">
        <v>1344.0</v>
      </c>
      <c r="J40" s="5" t="n">
        <v>538.0</v>
      </c>
      <c r="K40" s="5" t="n">
        <v>209.0</v>
      </c>
      <c r="L40" s="5" t="n">
        <v>94.0</v>
      </c>
      <c r="M40" s="5" t="n">
        <v>58.0</v>
      </c>
      <c r="N40" s="11" t="n">
        <f si="5" t="shared"/>
        <v>6762.0</v>
      </c>
      <c r="O40" s="5" t="n">
        <v>71351.0</v>
      </c>
      <c r="P40" s="5" t="n">
        <v>59577.0</v>
      </c>
      <c r="Q40" s="11" t="n">
        <f si="2" t="shared"/>
        <v>6704.0</v>
      </c>
      <c r="R40" s="6" t="n">
        <f si="0" t="shared"/>
        <v>8.88678400954654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60.0</v>
      </c>
      <c r="E41" s="5" t="n">
        <v>143.0</v>
      </c>
      <c r="F41" s="5" t="n">
        <v>148.0</v>
      </c>
      <c r="G41" s="5" t="n">
        <v>109.0</v>
      </c>
      <c r="H41" s="5" t="n">
        <v>185.0</v>
      </c>
      <c r="I41" s="5" t="n">
        <v>206.0</v>
      </c>
      <c r="J41" s="5" t="n">
        <v>102.0</v>
      </c>
      <c r="K41" s="5" t="n">
        <v>29.0</v>
      </c>
      <c r="L41" s="5" t="n">
        <v>27.0</v>
      </c>
      <c r="M41" s="5" t="n">
        <v>19.0</v>
      </c>
      <c r="N41" s="11" t="n">
        <f si="5" t="shared"/>
        <v>1028.0</v>
      </c>
      <c r="O41" s="5" t="n">
        <v>16937.0</v>
      </c>
      <c r="P41" s="5" t="n">
        <v>10058.0</v>
      </c>
      <c r="Q41" s="11" t="n">
        <f si="2" t="shared"/>
        <v>1009.0</v>
      </c>
      <c r="R41" s="6" t="n">
        <f si="0" t="shared"/>
        <v>9.96828543111992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10.0</v>
      </c>
      <c r="E42" s="5" t="n">
        <f ref="E42:M42" si="9" t="shared">E43-E40-E41</f>
        <v>11.0</v>
      </c>
      <c r="F42" s="5" t="n">
        <f si="9" t="shared"/>
        <v>8.0</v>
      </c>
      <c r="G42" s="5" t="n">
        <f si="9" t="shared"/>
        <v>13.0</v>
      </c>
      <c r="H42" s="5" t="n">
        <f si="9" t="shared"/>
        <v>20.0</v>
      </c>
      <c r="I42" s="5" t="n">
        <f si="9" t="shared"/>
        <v>33.0</v>
      </c>
      <c r="J42" s="5" t="n">
        <f si="9" t="shared"/>
        <v>23.0</v>
      </c>
      <c r="K42" s="5" t="n">
        <f si="9" t="shared"/>
        <v>14.0</v>
      </c>
      <c r="L42" s="5" t="n">
        <f si="9" t="shared"/>
        <v>3.0</v>
      </c>
      <c r="M42" s="5" t="n">
        <f si="9" t="shared"/>
        <v>9.0</v>
      </c>
      <c r="N42" s="11" t="n">
        <f si="5" t="shared"/>
        <v>144.0</v>
      </c>
      <c r="O42" s="5" t="n">
        <f>O43-O40-O41</f>
        <v>5173.0</v>
      </c>
      <c r="P42" s="5" t="n">
        <f>P43-P40-P41</f>
        <v>1921.0</v>
      </c>
      <c r="Q42" s="11" t="n">
        <f si="2" t="shared"/>
        <v>135.0</v>
      </c>
      <c r="R42" s="6" t="n">
        <f si="0" t="shared"/>
        <v>14.22962962962963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441.0</v>
      </c>
      <c r="E43" s="5" t="n">
        <v>865.0</v>
      </c>
      <c r="F43" s="5" t="n">
        <v>1092.0</v>
      </c>
      <c r="G43" s="5" t="n">
        <v>930.0</v>
      </c>
      <c r="H43" s="5" t="n">
        <v>1898.0</v>
      </c>
      <c r="I43" s="5" t="n">
        <v>1583.0</v>
      </c>
      <c r="J43" s="5" t="n">
        <v>663.0</v>
      </c>
      <c r="K43" s="5" t="n">
        <v>252.0</v>
      </c>
      <c r="L43" s="5" t="n">
        <v>124.0</v>
      </c>
      <c r="M43" s="5" t="n">
        <v>86.0</v>
      </c>
      <c r="N43" s="11" t="n">
        <f si="5" t="shared"/>
        <v>7934.0</v>
      </c>
      <c r="O43" s="5" t="n">
        <v>93461.0</v>
      </c>
      <c r="P43" s="5" t="n">
        <v>71556.0</v>
      </c>
      <c r="Q43" s="11" t="n">
        <f si="2" t="shared"/>
        <v>7848.0</v>
      </c>
      <c r="R43" s="6" t="n">
        <f si="0" t="shared"/>
        <v>9.117737003058105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19.0</v>
      </c>
      <c r="E44" s="8" t="n">
        <v>26.0</v>
      </c>
      <c r="F44" s="8" t="n">
        <v>28.0</v>
      </c>
      <c r="G44" s="8" t="n">
        <v>21.0</v>
      </c>
      <c r="H44" s="8" t="n">
        <v>73.0</v>
      </c>
      <c r="I44" s="8" t="n">
        <v>54.0</v>
      </c>
      <c r="J44" s="8" t="n">
        <v>29.0</v>
      </c>
      <c r="K44" s="8" t="n">
        <v>53.0</v>
      </c>
      <c r="L44" s="8" t="n">
        <v>25.0</v>
      </c>
      <c r="M44" s="8" t="n">
        <v>65.0</v>
      </c>
      <c r="N44" s="11" t="n">
        <f si="5" t="shared"/>
        <v>393.0</v>
      </c>
      <c r="O44" s="8" t="n">
        <v>26558.0</v>
      </c>
      <c r="P44" s="8" t="n">
        <v>6269.0</v>
      </c>
      <c r="Q44" s="11" t="n">
        <f si="2" t="shared"/>
        <v>328.0</v>
      </c>
      <c r="R44" s="6" t="n">
        <f si="0" t="shared"/>
        <v>19.11280487804878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7.0</v>
      </c>
      <c r="E45" s="8" t="n">
        <f ref="E45:M45" si="10" t="shared">E46-E44</f>
        <v>32.0</v>
      </c>
      <c r="F45" s="8" t="n">
        <f si="10" t="shared"/>
        <v>84.0</v>
      </c>
      <c r="G45" s="8" t="n">
        <f si="10" t="shared"/>
        <v>98.0</v>
      </c>
      <c r="H45" s="8" t="n">
        <f si="10" t="shared"/>
        <v>105.0</v>
      </c>
      <c r="I45" s="8" t="n">
        <f si="10" t="shared"/>
        <v>73.0</v>
      </c>
      <c r="J45" s="8" t="n">
        <f si="10" t="shared"/>
        <v>56.0</v>
      </c>
      <c r="K45" s="8" t="n">
        <f si="10" t="shared"/>
        <v>20.0</v>
      </c>
      <c r="L45" s="8" t="n">
        <f si="10" t="shared"/>
        <v>16.0</v>
      </c>
      <c r="M45" s="8" t="n">
        <f si="10" t="shared"/>
        <v>45.0</v>
      </c>
      <c r="N45" s="11" t="n">
        <f si="5" t="shared"/>
        <v>536.0</v>
      </c>
      <c r="O45" s="8" t="n">
        <f>O46-O44</f>
        <v>28792.0</v>
      </c>
      <c r="P45" s="8" t="n">
        <f>P46-P44</f>
        <v>5526.0</v>
      </c>
      <c r="Q45" s="11" t="n">
        <f si="2" t="shared"/>
        <v>491.0</v>
      </c>
      <c r="R45" s="6" t="n">
        <f si="0" t="shared"/>
        <v>11.25458248472505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26.0</v>
      </c>
      <c r="E46" s="8" t="n">
        <v>58.0</v>
      </c>
      <c r="F46" s="8" t="n">
        <v>112.0</v>
      </c>
      <c r="G46" s="8" t="n">
        <v>119.0</v>
      </c>
      <c r="H46" s="8" t="n">
        <v>178.0</v>
      </c>
      <c r="I46" s="8" t="n">
        <v>127.0</v>
      </c>
      <c r="J46" s="8" t="n">
        <v>85.0</v>
      </c>
      <c r="K46" s="8" t="n">
        <v>73.0</v>
      </c>
      <c r="L46" s="8" t="n">
        <v>41.0</v>
      </c>
      <c r="M46" s="8" t="n">
        <v>110.0</v>
      </c>
      <c r="N46" s="11" t="n">
        <f si="5" t="shared"/>
        <v>929.0</v>
      </c>
      <c r="O46" s="8" t="n">
        <v>55350.0</v>
      </c>
      <c r="P46" s="8" t="n">
        <v>11795.0</v>
      </c>
      <c r="Q46" s="11" t="n">
        <f si="2" t="shared"/>
        <v>819.0</v>
      </c>
      <c r="R46" s="6" t="n">
        <f si="0" t="shared"/>
        <v>14.401709401709402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4.0</v>
      </c>
      <c r="E47" s="5" t="n">
        <v>4.0</v>
      </c>
      <c r="F47" s="5" t="n">
        <v>9.0</v>
      </c>
      <c r="G47" s="5" t="n">
        <v>3.0</v>
      </c>
      <c r="H47" s="5" t="n">
        <v>17.0</v>
      </c>
      <c r="I47" s="5" t="n">
        <v>16.0</v>
      </c>
      <c r="J47" s="5" t="n">
        <v>2.0</v>
      </c>
      <c r="K47" s="5" t="n">
        <v>1.0</v>
      </c>
      <c r="L47" s="5" t="n">
        <v>1.0</v>
      </c>
      <c r="M47" s="5" t="n">
        <v>65.0</v>
      </c>
      <c r="N47" s="11" t="n">
        <f si="5" t="shared"/>
        <v>122.0</v>
      </c>
      <c r="O47" s="5" t="n">
        <v>21204.0</v>
      </c>
      <c r="P47" s="5" t="n">
        <v>469.0</v>
      </c>
      <c r="Q47" s="11" t="n">
        <f si="2" t="shared"/>
        <v>57.0</v>
      </c>
      <c r="R47" s="6" t="n">
        <f si="0" t="shared"/>
        <v>8.228070175438596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37850.0</v>
      </c>
      <c r="E48" s="5" t="n">
        <f ref="E48:M48" si="11" t="shared">E47+E46+E43+E39+E25+E18</f>
        <v>90829.0</v>
      </c>
      <c r="F48" s="5" t="n">
        <f si="11" t="shared"/>
        <v>138090.0</v>
      </c>
      <c r="G48" s="5" t="n">
        <f si="11" t="shared"/>
        <v>89325.0</v>
      </c>
      <c r="H48" s="5" t="n">
        <f si="11" t="shared"/>
        <v>339760.0</v>
      </c>
      <c r="I48" s="5" t="n">
        <f si="11" t="shared"/>
        <v>81992.0</v>
      </c>
      <c r="J48" s="5" t="n">
        <f si="11" t="shared"/>
        <v>17090.0</v>
      </c>
      <c r="K48" s="5" t="n">
        <f si="11" t="shared"/>
        <v>11236.0</v>
      </c>
      <c r="L48" s="5" t="n">
        <f si="11" t="shared"/>
        <v>6979.0</v>
      </c>
      <c r="M48" s="5" t="n">
        <f si="11" t="shared"/>
        <v>49426.0</v>
      </c>
      <c r="N48" s="11" t="n">
        <f si="5" t="shared"/>
        <v>862577.0</v>
      </c>
      <c r="O48" s="5" t="n">
        <f>O47+O46+O43+O39+O25+O18</f>
        <v>2.5106058E7</v>
      </c>
      <c r="P48" s="5" t="n">
        <f>P47+P46+P43+P39+P25+P18</f>
        <v>5419719.0</v>
      </c>
      <c r="Q48" s="11" t="n">
        <f si="2" t="shared"/>
        <v>813151.0</v>
      </c>
      <c r="R48" s="6" t="n">
        <f si="0" t="shared"/>
        <v>6.665083114944211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4.388014055556779</v>
      </c>
      <c r="E49" s="6" t="n">
        <f ref="E49" si="13" t="shared">E48/$N$48*100</f>
        <v>10.5299584848657</v>
      </c>
      <c r="F49" s="6" t="n">
        <f ref="F49" si="14" t="shared">F48/$N$48*100</f>
        <v>16.009005572835814</v>
      </c>
      <c r="G49" s="6" t="n">
        <f ref="G49" si="15" t="shared">G48/$N$48*100</f>
        <v>10.355597239434857</v>
      </c>
      <c r="H49" s="6" t="n">
        <f ref="H49" si="16" t="shared">H48/$N$48*100</f>
        <v>39.38894730557388</v>
      </c>
      <c r="I49" s="6" t="n">
        <f ref="I49" si="17" t="shared">I48/$N$48*100</f>
        <v>9.505470236280356</v>
      </c>
      <c r="J49" s="6" t="n">
        <f ref="J49" si="18" t="shared">J48/$N$48*100</f>
        <v>1.9812723965512642</v>
      </c>
      <c r="K49" s="6" t="n">
        <f ref="K49" si="19" t="shared">K48/$N$48*100</f>
        <v>1.302608346849035</v>
      </c>
      <c r="L49" s="6" t="n">
        <f ref="L49" si="20" t="shared">L48/$N$48*100</f>
        <v>0.809087188737933</v>
      </c>
      <c r="M49" s="6" t="n">
        <f ref="M49" si="21" t="shared">M48/$N$48*100</f>
        <v>5.730039173314382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