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<sst xmlns="http://schemas.openxmlformats.org/spreadsheetml/2006/main" count="118" uniqueCount="73">
  <si>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</si>
  <si>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</si>
  <si>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</si>
  <si>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</si>
  <si>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</si>
  <si>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</si>
  <si>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</si>
  <si>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</si>
  <si>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</si>
  <si>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</si>
  <si>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</si>
  <si>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</si>
  <si>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</si>
  <si>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</si>
  <si>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</si>
  <si>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</si>
  <si>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</si>
  <si>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</si>
  <si>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</si>
  <si>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</si>
  <si>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</si>
  <si>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</si>
  <si>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</si>
  <si>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</si>
  <si>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</si>
  <si>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</si>
  <si>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</si>
  <si>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</si>
  <si>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</si>
  <si>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</si>
  <si>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</si>
  <si>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</si>
  <si>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</si>
  <si>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</si>
  <si>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</si>
  <si>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</si>
  <si>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</si>
  <si>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</si>
  <si>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</si>
  <si>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</si>
  <si>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</si>
  <si>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</si>
  <si>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</si>
  <si>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</si>
  <si>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</si>
  <si>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</si>
  <si>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</si>
  <si>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</si>
  <si>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</si>
  <si>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</si>
  <si>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</si>
  <si>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</si>
  <si>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</si>
  <si>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</si>
  <si>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</si>
  <si>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</si>
  <si>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</si>
  <si>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</si>
  <si>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</si>
  <si>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</si>
  <si>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</si>
  <si>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</si>
  <si>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</si>
  <si>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</si>
  <si>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</si>
  <si>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</si>
  <si>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</si>
  <si>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</si>
  <si>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</si>
  <si>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</si>
  <si>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</si>
  <si>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105年6月來臺旅客人次～按停留夜數分
Table 1-8  Visitor Arrivals  by Length of Stay,
June,2016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</si>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</sst>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4730.0</v>
      </c>
      <c r="E3" s="4" t="n">
        <v>18403.0</v>
      </c>
      <c r="F3" s="4" t="n">
        <v>38388.0</v>
      </c>
      <c r="G3" s="4" t="n">
        <v>32256.0</v>
      </c>
      <c r="H3" s="4" t="n">
        <v>29756.0</v>
      </c>
      <c r="I3" s="4" t="n">
        <v>5434.0</v>
      </c>
      <c r="J3" s="4" t="n">
        <v>1181.0</v>
      </c>
      <c r="K3" s="4" t="n">
        <v>182.0</v>
      </c>
      <c r="L3" s="4" t="n">
        <v>198.0</v>
      </c>
      <c r="M3" s="4" t="n">
        <v>8314.0</v>
      </c>
      <c r="N3" s="11" t="n">
        <f>SUM(D3:M3)</f>
        <v>138842.0</v>
      </c>
      <c r="O3" s="4" t="n">
        <v>1204595.0</v>
      </c>
      <c r="P3" s="4" t="n">
        <v>562299.0</v>
      </c>
      <c r="Q3" s="11" t="n">
        <f>SUM(D3:L3)</f>
        <v>130528.0</v>
      </c>
      <c r="R3" s="6" t="n">
        <f ref="R3:R48" si="0" t="shared">IF(P3&lt;&gt;0,P3/SUM(D3:L3),0)</f>
        <v>4.307880301544496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11764.0</v>
      </c>
      <c r="E4" s="5" t="n">
        <v>7655.0</v>
      </c>
      <c r="F4" s="5" t="n">
        <v>10655.0</v>
      </c>
      <c r="G4" s="5" t="n">
        <v>19262.0</v>
      </c>
      <c r="H4" s="5" t="n">
        <v>165265.0</v>
      </c>
      <c r="I4" s="5" t="n">
        <v>33744.0</v>
      </c>
      <c r="J4" s="5" t="n">
        <v>1758.0</v>
      </c>
      <c r="K4" s="5" t="n">
        <v>1509.0</v>
      </c>
      <c r="L4" s="5" t="n">
        <v>2450.0</v>
      </c>
      <c r="M4" s="5" t="n">
        <v>40878.0</v>
      </c>
      <c r="N4" s="11" t="n">
        <f ref="N4:N14" si="1" t="shared">SUM(D4:M4)</f>
        <v>294940.0</v>
      </c>
      <c r="O4" s="5" t="n">
        <v>4970718.0</v>
      </c>
      <c r="P4" s="5" t="n">
        <v>1866718.0</v>
      </c>
      <c r="Q4" s="11" t="n">
        <f ref="Q4:Q48" si="2" t="shared">SUM(D4:L4)</f>
        <v>254062.0</v>
      </c>
      <c r="R4" s="6" t="n">
        <f si="0" t="shared"/>
        <v>7.347489982760114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9807.0</v>
      </c>
      <c r="E5" s="5" t="n">
        <v>50888.0</v>
      </c>
      <c r="F5" s="5" t="n">
        <v>36594.0</v>
      </c>
      <c r="G5" s="5" t="n">
        <v>11798.0</v>
      </c>
      <c r="H5" s="5" t="n">
        <v>7248.0</v>
      </c>
      <c r="I5" s="5" t="n">
        <v>3802.0</v>
      </c>
      <c r="J5" s="5" t="n">
        <v>2293.0</v>
      </c>
      <c r="K5" s="5" t="n">
        <v>1716.0</v>
      </c>
      <c r="L5" s="5" t="n">
        <v>1341.0</v>
      </c>
      <c r="M5" s="5" t="n">
        <v>1940.0</v>
      </c>
      <c r="N5" s="11" t="n">
        <f si="1" t="shared"/>
        <v>127427.0</v>
      </c>
      <c r="O5" s="5" t="n">
        <v>936290.0</v>
      </c>
      <c r="P5" s="5" t="n">
        <v>574720.0</v>
      </c>
      <c r="Q5" s="11" t="n">
        <f si="2" t="shared"/>
        <v>125487.0</v>
      </c>
      <c r="R5" s="6" t="n">
        <f si="0" t="shared"/>
        <v>4.579916644752046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2481.0</v>
      </c>
      <c r="E6" s="5" t="n">
        <v>11412.0</v>
      </c>
      <c r="F6" s="5" t="n">
        <v>28909.0</v>
      </c>
      <c r="G6" s="5" t="n">
        <v>9397.0</v>
      </c>
      <c r="H6" s="5" t="n">
        <v>3780.0</v>
      </c>
      <c r="I6" s="5" t="n">
        <v>1024.0</v>
      </c>
      <c r="J6" s="5" t="n">
        <v>553.0</v>
      </c>
      <c r="K6" s="5" t="n">
        <v>503.0</v>
      </c>
      <c r="L6" s="5" t="n">
        <v>509.0</v>
      </c>
      <c r="M6" s="5" t="n">
        <v>1159.0</v>
      </c>
      <c r="N6" s="11" t="n">
        <f si="1" t="shared"/>
        <v>59727.0</v>
      </c>
      <c r="O6" s="5" t="n">
        <v>468956.0</v>
      </c>
      <c r="P6" s="5" t="n">
        <v>254480.0</v>
      </c>
      <c r="Q6" s="11" t="n">
        <f si="2" t="shared"/>
        <v>58568.0</v>
      </c>
      <c r="R6" s="6" t="n">
        <f si="0" t="shared"/>
        <v>4.345034831307198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293.0</v>
      </c>
      <c r="E7" s="5" t="n">
        <v>282.0</v>
      </c>
      <c r="F7" s="5" t="n">
        <v>410.0</v>
      </c>
      <c r="G7" s="5" t="n">
        <v>331.0</v>
      </c>
      <c r="H7" s="5" t="n">
        <v>565.0</v>
      </c>
      <c r="I7" s="5" t="n">
        <v>308.0</v>
      </c>
      <c r="J7" s="5" t="n">
        <v>248.0</v>
      </c>
      <c r="K7" s="5" t="n">
        <v>164.0</v>
      </c>
      <c r="L7" s="5" t="n">
        <v>67.0</v>
      </c>
      <c r="M7" s="5" t="n">
        <v>346.0</v>
      </c>
      <c r="N7" s="11" t="n">
        <f si="1" t="shared"/>
        <v>3014.0</v>
      </c>
      <c r="O7" s="5" t="n">
        <v>111707.0</v>
      </c>
      <c r="P7" s="5" t="n">
        <v>28754.0</v>
      </c>
      <c r="Q7" s="11" t="n">
        <f si="2" t="shared"/>
        <v>2668.0</v>
      </c>
      <c r="R7" s="6" t="n">
        <f si="0" t="shared"/>
        <v>10.77736131934033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81.0</v>
      </c>
      <c r="E8" s="5" t="n">
        <v>187.0</v>
      </c>
      <c r="F8" s="5" t="n">
        <v>279.0</v>
      </c>
      <c r="G8" s="5" t="n">
        <v>280.0</v>
      </c>
      <c r="H8" s="5" t="n">
        <v>404.0</v>
      </c>
      <c r="I8" s="5" t="n">
        <v>194.0</v>
      </c>
      <c r="J8" s="5" t="n">
        <v>99.0</v>
      </c>
      <c r="K8" s="5" t="n">
        <v>49.0</v>
      </c>
      <c r="L8" s="5" t="n">
        <v>29.0</v>
      </c>
      <c r="M8" s="5" t="n">
        <v>81.0</v>
      </c>
      <c r="N8" s="11" t="n">
        <f si="1" t="shared"/>
        <v>1683.0</v>
      </c>
      <c r="O8" s="5" t="n">
        <v>33138.0</v>
      </c>
      <c r="P8" s="5" t="n">
        <v>13450.0</v>
      </c>
      <c r="Q8" s="11" t="n">
        <f si="2" t="shared"/>
        <v>1602.0</v>
      </c>
      <c r="R8" s="6" t="n">
        <f si="0" t="shared"/>
        <v>8.395755305867665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651.0</v>
      </c>
      <c r="E9" s="5" t="n">
        <v>1172.0</v>
      </c>
      <c r="F9" s="5" t="n">
        <v>2438.0</v>
      </c>
      <c r="G9" s="5" t="n">
        <v>3925.0</v>
      </c>
      <c r="H9" s="5" t="n">
        <v>16759.0</v>
      </c>
      <c r="I9" s="5" t="n">
        <v>7074.0</v>
      </c>
      <c r="J9" s="5" t="n">
        <v>1145.0</v>
      </c>
      <c r="K9" s="5" t="n">
        <v>459.0</v>
      </c>
      <c r="L9" s="5" t="n">
        <v>372.0</v>
      </c>
      <c r="M9" s="5" t="n">
        <v>3744.0</v>
      </c>
      <c r="N9" s="11" t="n">
        <f si="1" t="shared"/>
        <v>37739.0</v>
      </c>
      <c r="O9" s="5" t="n">
        <v>855090.0</v>
      </c>
      <c r="P9" s="5" t="n">
        <v>268911.0</v>
      </c>
      <c r="Q9" s="11" t="n">
        <f si="2" t="shared"/>
        <v>33995.0</v>
      </c>
      <c r="R9" s="6" t="n">
        <f si="0" t="shared"/>
        <v>7.9103103397558465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1082.0</v>
      </c>
      <c r="E10" s="5" t="n">
        <v>1973.0</v>
      </c>
      <c r="F10" s="5" t="n">
        <v>3280.0</v>
      </c>
      <c r="G10" s="5" t="n">
        <v>5016.0</v>
      </c>
      <c r="H10" s="5" t="n">
        <v>14430.0</v>
      </c>
      <c r="I10" s="5" t="n">
        <v>6353.0</v>
      </c>
      <c r="J10" s="5" t="n">
        <v>862.0</v>
      </c>
      <c r="K10" s="5" t="n">
        <v>234.0</v>
      </c>
      <c r="L10" s="5" t="n">
        <v>106.0</v>
      </c>
      <c r="M10" s="5" t="n">
        <v>201.0</v>
      </c>
      <c r="N10" s="11" t="n">
        <f si="1" t="shared"/>
        <v>33537.0</v>
      </c>
      <c r="O10" s="5" t="n">
        <v>254831.0</v>
      </c>
      <c r="P10" s="5" t="n">
        <v>220499.0</v>
      </c>
      <c r="Q10" s="11" t="n">
        <f si="2" t="shared"/>
        <v>33336.0</v>
      </c>
      <c r="R10" s="6" t="n">
        <f si="0" t="shared"/>
        <v>6.614440844732421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704.0</v>
      </c>
      <c r="E11" s="5" t="n">
        <v>459.0</v>
      </c>
      <c r="F11" s="5" t="n">
        <v>581.0</v>
      </c>
      <c r="G11" s="5" t="n">
        <v>662.0</v>
      </c>
      <c r="H11" s="5" t="n">
        <v>1794.0</v>
      </c>
      <c r="I11" s="5" t="n">
        <v>1500.0</v>
      </c>
      <c r="J11" s="5" t="n">
        <v>1586.0</v>
      </c>
      <c r="K11" s="5" t="n">
        <v>371.0</v>
      </c>
      <c r="L11" s="5" t="n">
        <v>242.0</v>
      </c>
      <c r="M11" s="5" t="n">
        <v>10587.0</v>
      </c>
      <c r="N11" s="11" t="n">
        <f si="1" t="shared"/>
        <v>18486.0</v>
      </c>
      <c r="O11" s="5" t="n">
        <v>9382709.0</v>
      </c>
      <c r="P11" s="5" t="n">
        <v>98895.0</v>
      </c>
      <c r="Q11" s="11" t="n">
        <f si="2" t="shared"/>
        <v>7899.0</v>
      </c>
      <c r="R11" s="6" t="n">
        <f si="0" t="shared"/>
        <v>12.51993923281428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592.0</v>
      </c>
      <c r="E12" s="5" t="n">
        <v>890.0</v>
      </c>
      <c r="F12" s="5" t="n">
        <v>1308.0</v>
      </c>
      <c r="G12" s="5" t="n">
        <v>1203.0</v>
      </c>
      <c r="H12" s="5" t="n">
        <v>1313.0</v>
      </c>
      <c r="I12" s="5" t="n">
        <v>788.0</v>
      </c>
      <c r="J12" s="5" t="n">
        <v>836.0</v>
      </c>
      <c r="K12" s="5" t="n">
        <v>316.0</v>
      </c>
      <c r="L12" s="5" t="n">
        <v>242.0</v>
      </c>
      <c r="M12" s="5" t="n">
        <v>3086.0</v>
      </c>
      <c r="N12" s="11" t="n">
        <f si="1" t="shared"/>
        <v>10574.0</v>
      </c>
      <c r="O12" s="5" t="n">
        <v>1740967.0</v>
      </c>
      <c r="P12" s="5" t="n">
        <v>77371.0</v>
      </c>
      <c r="Q12" s="11" t="n">
        <f si="2" t="shared"/>
        <v>7488.0</v>
      </c>
      <c r="R12" s="6" t="n">
        <f si="0" t="shared"/>
        <v>10.332665598290598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447.0</v>
      </c>
      <c r="E13" s="5" t="n">
        <v>803.0</v>
      </c>
      <c r="F13" s="5" t="n">
        <v>2469.0</v>
      </c>
      <c r="G13" s="5" t="n">
        <v>1362.0</v>
      </c>
      <c r="H13" s="5" t="n">
        <v>1593.0</v>
      </c>
      <c r="I13" s="5" t="n">
        <v>596.0</v>
      </c>
      <c r="J13" s="5" t="n">
        <v>314.0</v>
      </c>
      <c r="K13" s="5" t="n">
        <v>209.0</v>
      </c>
      <c r="L13" s="5" t="n">
        <v>174.0</v>
      </c>
      <c r="M13" s="5" t="n">
        <v>3034.0</v>
      </c>
      <c r="N13" s="11" t="n">
        <f si="1" t="shared"/>
        <v>11001.0</v>
      </c>
      <c r="O13" s="5" t="n">
        <v>1905240.0</v>
      </c>
      <c r="P13" s="5" t="n">
        <v>60207.0</v>
      </c>
      <c r="Q13" s="11" t="n">
        <f si="2" t="shared"/>
        <v>7967.0</v>
      </c>
      <c r="R13" s="6" t="n">
        <f si="0" t="shared"/>
        <v>7.557047822266851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104.0</v>
      </c>
      <c r="E14" s="5" t="n">
        <v>275.0</v>
      </c>
      <c r="F14" s="5" t="n">
        <v>756.0</v>
      </c>
      <c r="G14" s="5" t="n">
        <v>893.0</v>
      </c>
      <c r="H14" s="5" t="n">
        <v>1280.0</v>
      </c>
      <c r="I14" s="5" t="n">
        <v>768.0</v>
      </c>
      <c r="J14" s="5" t="n">
        <v>689.0</v>
      </c>
      <c r="K14" s="5" t="n">
        <v>496.0</v>
      </c>
      <c r="L14" s="5" t="n">
        <v>1089.0</v>
      </c>
      <c r="M14" s="5" t="n">
        <v>7937.0</v>
      </c>
      <c r="N14" s="11" t="n">
        <f si="1" t="shared"/>
        <v>14287.0</v>
      </c>
      <c r="O14" s="5" t="n">
        <v>6009234.0</v>
      </c>
      <c r="P14" s="5" t="n">
        <v>150150.0</v>
      </c>
      <c r="Q14" s="11" t="n">
        <f si="2" t="shared"/>
        <v>6350.0</v>
      </c>
      <c r="R14" s="6" t="n">
        <f si="0" t="shared"/>
        <v>23.64566929133858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55.0</v>
      </c>
      <c r="E15" s="5" t="n">
        <f ref="E15:M15" si="3" t="shared">E16-E9-E10-E11-E12-E13-E14</f>
        <v>105.0</v>
      </c>
      <c r="F15" s="5" t="n">
        <f si="3" t="shared"/>
        <v>164.0</v>
      </c>
      <c r="G15" s="5" t="n">
        <f si="3" t="shared"/>
        <v>108.0</v>
      </c>
      <c r="H15" s="5" t="n">
        <f si="3" t="shared"/>
        <v>213.0</v>
      </c>
      <c r="I15" s="5" t="n">
        <f si="3" t="shared"/>
        <v>179.0</v>
      </c>
      <c r="J15" s="5" t="n">
        <f si="3" t="shared"/>
        <v>126.0</v>
      </c>
      <c r="K15" s="5" t="n">
        <f si="3" t="shared"/>
        <v>50.0</v>
      </c>
      <c r="L15" s="5" t="n">
        <f si="3" t="shared"/>
        <v>35.0</v>
      </c>
      <c r="M15" s="5" t="n">
        <f si="3" t="shared"/>
        <v>87.0</v>
      </c>
      <c r="N15" s="5" t="n">
        <f ref="N15" si="4" t="shared">N16-N9-N10-N11-N12-N13-N14</f>
        <v>1122.0</v>
      </c>
      <c r="O15" s="5" t="n">
        <f>O16-O9-O10-O11-O12-O13-O14</f>
        <v>40288.0</v>
      </c>
      <c r="P15" s="5" t="n">
        <f>P16-P9-P10-P11-P12-P13-P14</f>
        <v>12371.0</v>
      </c>
      <c r="Q15" s="11" t="n">
        <f si="2" t="shared"/>
        <v>1035.0</v>
      </c>
      <c r="R15" s="6" t="n">
        <f si="0" t="shared"/>
        <v>11.952657004830918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3635.0</v>
      </c>
      <c r="E16" s="5" t="n">
        <v>5677.0</v>
      </c>
      <c r="F16" s="5" t="n">
        <v>10996.0</v>
      </c>
      <c r="G16" s="5" t="n">
        <v>13169.0</v>
      </c>
      <c r="H16" s="5" t="n">
        <v>37382.0</v>
      </c>
      <c r="I16" s="5" t="n">
        <v>17258.0</v>
      </c>
      <c r="J16" s="5" t="n">
        <v>5558.0</v>
      </c>
      <c r="K16" s="5" t="n">
        <v>2135.0</v>
      </c>
      <c r="L16" s="5" t="n">
        <v>2260.0</v>
      </c>
      <c r="M16" s="5" t="n">
        <v>28676.0</v>
      </c>
      <c r="N16" s="11" t="n">
        <f ref="N16:N48" si="5" t="shared">SUM(D16:M16)</f>
        <v>126746.0</v>
      </c>
      <c r="O16" s="5" t="n">
        <v>2.0188359E7</v>
      </c>
      <c r="P16" s="5" t="n">
        <v>888404.0</v>
      </c>
      <c r="Q16" s="11" t="n">
        <f si="2" t="shared"/>
        <v>98070.0</v>
      </c>
      <c r="R16" s="6" t="n">
        <f si="0" t="shared"/>
        <v>9.05887631283777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37.0</v>
      </c>
      <c r="E17" s="5" t="n">
        <f ref="E17:M17" si="6" t="shared">E18-E16-E3-E4-E5-E6-E7-E8</f>
        <v>66.0</v>
      </c>
      <c r="F17" s="5" t="n">
        <f si="6" t="shared"/>
        <v>105.0</v>
      </c>
      <c r="G17" s="5" t="n">
        <f si="6" t="shared"/>
        <v>111.0</v>
      </c>
      <c r="H17" s="5" t="n">
        <f si="6" t="shared"/>
        <v>278.0</v>
      </c>
      <c r="I17" s="5" t="n">
        <f si="6" t="shared"/>
        <v>97.0</v>
      </c>
      <c r="J17" s="5" t="n">
        <f si="6" t="shared"/>
        <v>55.0</v>
      </c>
      <c r="K17" s="5" t="n">
        <f si="6" t="shared"/>
        <v>81.0</v>
      </c>
      <c r="L17" s="5" t="n">
        <f si="6" t="shared"/>
        <v>48.0</v>
      </c>
      <c r="M17" s="5" t="n">
        <f si="6" t="shared"/>
        <v>378.0</v>
      </c>
      <c r="N17" s="11" t="n">
        <f si="5" t="shared"/>
        <v>1256.0</v>
      </c>
      <c r="O17" s="5" t="n">
        <f>O18-O16-O3-O4-O5-O6-O7-O8</f>
        <v>178337.0</v>
      </c>
      <c r="P17" s="5" t="n">
        <f>P18-P16-P3-P4-P5-P6-P7-P8</f>
        <v>12828.0</v>
      </c>
      <c r="Q17" s="11" t="n">
        <f si="2" t="shared"/>
        <v>878.0</v>
      </c>
      <c r="R17" s="6" t="n">
        <f si="0" t="shared"/>
        <v>14.610478359908884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32828.0</v>
      </c>
      <c r="E18" s="5" t="n">
        <v>94570.0</v>
      </c>
      <c r="F18" s="5" t="n">
        <v>126336.0</v>
      </c>
      <c r="G18" s="5" t="n">
        <v>86604.0</v>
      </c>
      <c r="H18" s="5" t="n">
        <v>244678.0</v>
      </c>
      <c r="I18" s="5" t="n">
        <v>61861.0</v>
      </c>
      <c r="J18" s="5" t="n">
        <v>11745.0</v>
      </c>
      <c r="K18" s="5" t="n">
        <v>6339.0</v>
      </c>
      <c r="L18" s="5" t="n">
        <v>6902.0</v>
      </c>
      <c r="M18" s="5" t="n">
        <v>81772.0</v>
      </c>
      <c r="N18" s="11" t="n">
        <f si="5" t="shared"/>
        <v>753635.0</v>
      </c>
      <c r="O18" s="5" t="n">
        <v>2.80921E7</v>
      </c>
      <c r="P18" s="5" t="n">
        <v>4201653.0</v>
      </c>
      <c r="Q18" s="11" t="n">
        <f si="2" t="shared"/>
        <v>671863.0</v>
      </c>
      <c r="R18" s="6" t="n">
        <f si="0" t="shared"/>
        <v>6.253734764379048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374.0</v>
      </c>
      <c r="E19" s="5" t="n">
        <v>614.0</v>
      </c>
      <c r="F19" s="5" t="n">
        <v>861.0</v>
      </c>
      <c r="G19" s="5" t="n">
        <v>809.0</v>
      </c>
      <c r="H19" s="5" t="n">
        <v>1164.0</v>
      </c>
      <c r="I19" s="5" t="n">
        <v>928.0</v>
      </c>
      <c r="J19" s="5" t="n">
        <v>498.0</v>
      </c>
      <c r="K19" s="5" t="n">
        <v>321.0</v>
      </c>
      <c r="L19" s="5" t="n">
        <v>226.0</v>
      </c>
      <c r="M19" s="5" t="n">
        <v>388.0</v>
      </c>
      <c r="N19" s="11" t="n">
        <f si="5" t="shared"/>
        <v>6183.0</v>
      </c>
      <c r="O19" s="5" t="n">
        <v>166407.0</v>
      </c>
      <c r="P19" s="5" t="n">
        <v>66076.0</v>
      </c>
      <c r="Q19" s="11" t="n">
        <f si="2" t="shared"/>
        <v>5795.0</v>
      </c>
      <c r="R19" s="6" t="n">
        <f si="0" t="shared"/>
        <v>11.402243313201035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3250.0</v>
      </c>
      <c r="E20" s="5" t="n">
        <v>4097.0</v>
      </c>
      <c r="F20" s="5" t="n">
        <v>4467.0</v>
      </c>
      <c r="G20" s="5" t="n">
        <v>4107.0</v>
      </c>
      <c r="H20" s="5" t="n">
        <v>8096.0</v>
      </c>
      <c r="I20" s="5" t="n">
        <v>8582.0</v>
      </c>
      <c r="J20" s="5" t="n">
        <v>4425.0</v>
      </c>
      <c r="K20" s="5" t="n">
        <v>1812.0</v>
      </c>
      <c r="L20" s="5" t="n">
        <v>1475.0</v>
      </c>
      <c r="M20" s="5" t="n">
        <v>2116.0</v>
      </c>
      <c r="N20" s="11" t="n">
        <f si="5" t="shared"/>
        <v>42427.0</v>
      </c>
      <c r="O20" s="5" t="n">
        <v>1006001.0</v>
      </c>
      <c r="P20" s="5" t="n">
        <v>464063.0</v>
      </c>
      <c r="Q20" s="11" t="n">
        <f si="2" t="shared"/>
        <v>40311.0</v>
      </c>
      <c r="R20" s="6" t="n">
        <f si="0" t="shared"/>
        <v>11.51206866612091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29.0</v>
      </c>
      <c r="E21" s="5" t="n">
        <v>40.0</v>
      </c>
      <c r="F21" s="5" t="n">
        <v>27.0</v>
      </c>
      <c r="G21" s="5" t="n">
        <v>26.0</v>
      </c>
      <c r="H21" s="5" t="n">
        <v>44.0</v>
      </c>
      <c r="I21" s="5" t="n">
        <v>34.0</v>
      </c>
      <c r="J21" s="5" t="n">
        <v>25.0</v>
      </c>
      <c r="K21" s="5" t="n">
        <v>13.0</v>
      </c>
      <c r="L21" s="5" t="n">
        <v>10.0</v>
      </c>
      <c r="M21" s="5" t="n">
        <v>59.0</v>
      </c>
      <c r="N21" s="11" t="n">
        <f si="5" t="shared"/>
        <v>307.0</v>
      </c>
      <c r="O21" s="5" t="n">
        <v>17840.0</v>
      </c>
      <c r="P21" s="5" t="n">
        <v>2880.0</v>
      </c>
      <c r="Q21" s="11" t="n">
        <f si="2" t="shared"/>
        <v>248.0</v>
      </c>
      <c r="R21" s="6" t="n">
        <f si="0" t="shared"/>
        <v>11.612903225806452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21.0</v>
      </c>
      <c r="F22" s="5" t="n">
        <v>25.0</v>
      </c>
      <c r="G22" s="5" t="n">
        <v>50.0</v>
      </c>
      <c r="H22" s="5" t="n">
        <v>96.0</v>
      </c>
      <c r="I22" s="5" t="n">
        <v>44.0</v>
      </c>
      <c r="J22" s="5" t="n">
        <v>27.0</v>
      </c>
      <c r="K22" s="5" t="n">
        <v>10.0</v>
      </c>
      <c r="L22" s="5" t="n">
        <v>6.0</v>
      </c>
      <c r="M22" s="5" t="n">
        <v>55.0</v>
      </c>
      <c r="N22" s="11" t="n">
        <f si="5" t="shared"/>
        <v>344.0</v>
      </c>
      <c r="O22" s="5" t="n">
        <v>17998.0</v>
      </c>
      <c r="P22" s="5" t="n">
        <v>2837.0</v>
      </c>
      <c r="Q22" s="11" t="n">
        <f si="2" t="shared"/>
        <v>289.0</v>
      </c>
      <c r="R22" s="6" t="n">
        <f si="0" t="shared"/>
        <v>9.816608996539792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5.0</v>
      </c>
      <c r="F23" s="5" t="n">
        <v>15.0</v>
      </c>
      <c r="G23" s="5" t="n">
        <v>14.0</v>
      </c>
      <c r="H23" s="5" t="n">
        <v>41.0</v>
      </c>
      <c r="I23" s="5" t="n">
        <v>13.0</v>
      </c>
      <c r="J23" s="5" t="n">
        <v>4.0</v>
      </c>
      <c r="K23" s="5" t="n">
        <v>6.0</v>
      </c>
      <c r="L23" s="5" t="n">
        <v>5.0</v>
      </c>
      <c r="M23" s="5" t="n">
        <v>11.0</v>
      </c>
      <c r="N23" s="11" t="n">
        <f si="5" t="shared"/>
        <v>119.0</v>
      </c>
      <c r="O23" s="5" t="n">
        <v>4108.0</v>
      </c>
      <c r="P23" s="5" t="n">
        <v>1257.0</v>
      </c>
      <c r="Q23" s="11" t="n">
        <f si="2" t="shared"/>
        <v>108.0</v>
      </c>
      <c r="R23" s="6" t="n">
        <f si="0" t="shared"/>
        <v>11.63888888888889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41.0</v>
      </c>
      <c r="E24" s="5" t="n">
        <f ref="E24:M24" si="7" t="shared">E25-E19-E20-E21-E22-E23</f>
        <v>58.0</v>
      </c>
      <c r="F24" s="5" t="n">
        <f si="7" t="shared"/>
        <v>76.0</v>
      </c>
      <c r="G24" s="5" t="n">
        <f si="7" t="shared"/>
        <v>95.0</v>
      </c>
      <c r="H24" s="5" t="n">
        <f si="7" t="shared"/>
        <v>186.0</v>
      </c>
      <c r="I24" s="5" t="n">
        <f si="7" t="shared"/>
        <v>174.0</v>
      </c>
      <c r="J24" s="5" t="n">
        <f si="7" t="shared"/>
        <v>136.0</v>
      </c>
      <c r="K24" s="5" t="n">
        <f si="7" t="shared"/>
        <v>69.0</v>
      </c>
      <c r="L24" s="5" t="n">
        <f si="7" t="shared"/>
        <v>52.0</v>
      </c>
      <c r="M24" s="5" t="n">
        <f si="7" t="shared"/>
        <v>331.0</v>
      </c>
      <c r="N24" s="11" t="n">
        <f si="5" t="shared"/>
        <v>1218.0</v>
      </c>
      <c r="O24" s="5" t="n">
        <f>O25-O19-O20-O21-O22-O23</f>
        <v>107573.0</v>
      </c>
      <c r="P24" s="5" t="n">
        <f>P25-P19-P20-P21-P22-P23</f>
        <v>13846.0</v>
      </c>
      <c r="Q24" s="11" t="n">
        <f si="2" t="shared"/>
        <v>887.0</v>
      </c>
      <c r="R24" s="6" t="n">
        <f si="0" t="shared"/>
        <v>15.609921082299888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3709.0</v>
      </c>
      <c r="E25" s="5" t="n">
        <v>4835.0</v>
      </c>
      <c r="F25" s="5" t="n">
        <v>5471.0</v>
      </c>
      <c r="G25" s="5" t="n">
        <v>5101.0</v>
      </c>
      <c r="H25" s="5" t="n">
        <v>9627.0</v>
      </c>
      <c r="I25" s="5" t="n">
        <v>9775.0</v>
      </c>
      <c r="J25" s="5" t="n">
        <v>5115.0</v>
      </c>
      <c r="K25" s="5" t="n">
        <v>2231.0</v>
      </c>
      <c r="L25" s="5" t="n">
        <v>1774.0</v>
      </c>
      <c r="M25" s="5" t="n">
        <v>2960.0</v>
      </c>
      <c r="N25" s="11" t="n">
        <f si="5" t="shared"/>
        <v>50598.0</v>
      </c>
      <c r="O25" s="5" t="n">
        <v>1319927.0</v>
      </c>
      <c r="P25" s="5" t="n">
        <v>550959.0</v>
      </c>
      <c r="Q25" s="11" t="n">
        <f si="2" t="shared"/>
        <v>47638.0</v>
      </c>
      <c r="R25" s="6" t="n">
        <f si="0" t="shared"/>
        <v>11.565535916705151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35.0</v>
      </c>
      <c r="E26" s="5" t="n">
        <v>65.0</v>
      </c>
      <c r="F26" s="5" t="n">
        <v>61.0</v>
      </c>
      <c r="G26" s="5" t="n">
        <v>39.0</v>
      </c>
      <c r="H26" s="5" t="n">
        <v>67.0</v>
      </c>
      <c r="I26" s="5" t="n">
        <v>49.0</v>
      </c>
      <c r="J26" s="5" t="n">
        <v>35.0</v>
      </c>
      <c r="K26" s="5" t="n">
        <v>23.0</v>
      </c>
      <c r="L26" s="5" t="n">
        <v>22.0</v>
      </c>
      <c r="M26" s="5" t="n">
        <v>34.0</v>
      </c>
      <c r="N26" s="11" t="n">
        <f si="5" t="shared"/>
        <v>430.0</v>
      </c>
      <c r="O26" s="5" t="n">
        <v>11047.0</v>
      </c>
      <c r="P26" s="5" t="n">
        <v>4841.0</v>
      </c>
      <c r="Q26" s="11" t="n">
        <f si="2" t="shared"/>
        <v>396.0</v>
      </c>
      <c r="R26" s="6" t="n">
        <f si="0" t="shared"/>
        <v>12.224747474747474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217.0</v>
      </c>
      <c r="E27" s="5" t="n">
        <v>352.0</v>
      </c>
      <c r="F27" s="5" t="n">
        <v>364.0</v>
      </c>
      <c r="G27" s="5" t="n">
        <v>268.0</v>
      </c>
      <c r="H27" s="5" t="n">
        <v>485.0</v>
      </c>
      <c r="I27" s="5" t="n">
        <v>435.0</v>
      </c>
      <c r="J27" s="5" t="n">
        <v>316.0</v>
      </c>
      <c r="K27" s="5" t="n">
        <v>275.0</v>
      </c>
      <c r="L27" s="5" t="n">
        <v>253.0</v>
      </c>
      <c r="M27" s="5" t="n">
        <v>360.0</v>
      </c>
      <c r="N27" s="11" t="n">
        <f si="5" t="shared"/>
        <v>3325.0</v>
      </c>
      <c r="O27" s="5" t="n">
        <v>118544.0</v>
      </c>
      <c r="P27" s="5" t="n">
        <v>48609.0</v>
      </c>
      <c r="Q27" s="11" t="n">
        <f si="2" t="shared"/>
        <v>2965.0</v>
      </c>
      <c r="R27" s="6" t="n">
        <f si="0" t="shared"/>
        <v>16.394266441821248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377.0</v>
      </c>
      <c r="E28" s="5" t="n">
        <v>603.0</v>
      </c>
      <c r="F28" s="5" t="n">
        <v>541.0</v>
      </c>
      <c r="G28" s="5" t="n">
        <v>417.0</v>
      </c>
      <c r="H28" s="5" t="n">
        <v>662.0</v>
      </c>
      <c r="I28" s="5" t="n">
        <v>560.0</v>
      </c>
      <c r="J28" s="5" t="n">
        <v>259.0</v>
      </c>
      <c r="K28" s="5" t="n">
        <v>237.0</v>
      </c>
      <c r="L28" s="5" t="n">
        <v>189.0</v>
      </c>
      <c r="M28" s="5" t="n">
        <v>193.0</v>
      </c>
      <c r="N28" s="11" t="n">
        <f si="5" t="shared"/>
        <v>4038.0</v>
      </c>
      <c r="O28" s="5" t="n">
        <v>84288.0</v>
      </c>
      <c r="P28" s="5" t="n">
        <v>44956.0</v>
      </c>
      <c r="Q28" s="11" t="n">
        <f si="2" t="shared"/>
        <v>3845.0</v>
      </c>
      <c r="R28" s="6" t="n">
        <f si="0" t="shared"/>
        <v>11.692067620286085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128.0</v>
      </c>
      <c r="E29" s="5" t="n">
        <v>231.0</v>
      </c>
      <c r="F29" s="5" t="n">
        <v>181.0</v>
      </c>
      <c r="G29" s="5" t="n">
        <v>147.0</v>
      </c>
      <c r="H29" s="5" t="n">
        <v>173.0</v>
      </c>
      <c r="I29" s="5" t="n">
        <v>159.0</v>
      </c>
      <c r="J29" s="5" t="n">
        <v>69.0</v>
      </c>
      <c r="K29" s="5" t="n">
        <v>55.0</v>
      </c>
      <c r="L29" s="5" t="n">
        <v>39.0</v>
      </c>
      <c r="M29" s="5" t="n">
        <v>74.0</v>
      </c>
      <c r="N29" s="11" t="n">
        <f si="5" t="shared"/>
        <v>1256.0</v>
      </c>
      <c r="O29" s="5" t="n">
        <v>27833.0</v>
      </c>
      <c r="P29" s="5" t="n">
        <v>11319.0</v>
      </c>
      <c r="Q29" s="11" t="n">
        <f si="2" t="shared"/>
        <v>1182.0</v>
      </c>
      <c r="R29" s="6" t="n">
        <f si="0" t="shared"/>
        <v>9.576142131979696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219.0</v>
      </c>
      <c r="E30" s="5" t="n">
        <v>176.0</v>
      </c>
      <c r="F30" s="5" t="n">
        <v>184.0</v>
      </c>
      <c r="G30" s="5" t="n">
        <v>143.0</v>
      </c>
      <c r="H30" s="5" t="n">
        <v>231.0</v>
      </c>
      <c r="I30" s="5" t="n">
        <v>209.0</v>
      </c>
      <c r="J30" s="5" t="n">
        <v>122.0</v>
      </c>
      <c r="K30" s="5" t="n">
        <v>63.0</v>
      </c>
      <c r="L30" s="5" t="n">
        <v>68.0</v>
      </c>
      <c r="M30" s="5" t="n">
        <v>52.0</v>
      </c>
      <c r="N30" s="11" t="n">
        <f si="5" t="shared"/>
        <v>1467.0</v>
      </c>
      <c r="O30" s="5" t="n">
        <v>29708.0</v>
      </c>
      <c r="P30" s="5" t="n">
        <v>15963.0</v>
      </c>
      <c r="Q30" s="11" t="n">
        <f si="2" t="shared"/>
        <v>1415.0</v>
      </c>
      <c r="R30" s="6" t="n">
        <f si="0" t="shared"/>
        <v>11.281272084805654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48.0</v>
      </c>
      <c r="E31" s="5" t="n">
        <v>103.0</v>
      </c>
      <c r="F31" s="5" t="n">
        <v>93.0</v>
      </c>
      <c r="G31" s="5" t="n">
        <v>74.0</v>
      </c>
      <c r="H31" s="5" t="n">
        <v>94.0</v>
      </c>
      <c r="I31" s="5" t="n">
        <v>112.0</v>
      </c>
      <c r="J31" s="5" t="n">
        <v>53.0</v>
      </c>
      <c r="K31" s="5" t="n">
        <v>22.0</v>
      </c>
      <c r="L31" s="5" t="n">
        <v>36.0</v>
      </c>
      <c r="M31" s="5" t="n">
        <v>36.0</v>
      </c>
      <c r="N31" s="11" t="n">
        <f si="5" t="shared"/>
        <v>671.0</v>
      </c>
      <c r="O31" s="5" t="n">
        <v>15383.0</v>
      </c>
      <c r="P31" s="5" t="n">
        <v>7584.0</v>
      </c>
      <c r="Q31" s="11" t="n">
        <f si="2" t="shared"/>
        <v>635.0</v>
      </c>
      <c r="R31" s="6" t="n">
        <f si="0" t="shared"/>
        <v>11.943307086614173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67.0</v>
      </c>
      <c r="E32" s="5" t="n">
        <v>103.0</v>
      </c>
      <c r="F32" s="5" t="n">
        <v>101.0</v>
      </c>
      <c r="G32" s="5" t="n">
        <v>75.0</v>
      </c>
      <c r="H32" s="5" t="n">
        <v>144.0</v>
      </c>
      <c r="I32" s="5" t="n">
        <v>114.0</v>
      </c>
      <c r="J32" s="5" t="n">
        <v>65.0</v>
      </c>
      <c r="K32" s="5" t="n">
        <v>52.0</v>
      </c>
      <c r="L32" s="5" t="n">
        <v>39.0</v>
      </c>
      <c r="M32" s="5" t="n">
        <v>85.0</v>
      </c>
      <c r="N32" s="11" t="n">
        <f si="5" t="shared"/>
        <v>845.0</v>
      </c>
      <c r="O32" s="5" t="n">
        <v>34662.0</v>
      </c>
      <c r="P32" s="5" t="n">
        <v>9603.0</v>
      </c>
      <c r="Q32" s="11" t="n">
        <f si="2" t="shared"/>
        <v>760.0</v>
      </c>
      <c r="R32" s="6" t="n">
        <f si="0" t="shared"/>
        <v>12.635526315789473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285.0</v>
      </c>
      <c r="E33" s="5" t="n">
        <v>800.0</v>
      </c>
      <c r="F33" s="5" t="n">
        <v>616.0</v>
      </c>
      <c r="G33" s="5" t="n">
        <v>490.0</v>
      </c>
      <c r="H33" s="5" t="n">
        <v>698.0</v>
      </c>
      <c r="I33" s="5" t="n">
        <v>519.0</v>
      </c>
      <c r="J33" s="5" t="n">
        <v>212.0</v>
      </c>
      <c r="K33" s="5" t="n">
        <v>156.0</v>
      </c>
      <c r="L33" s="5" t="n">
        <v>189.0</v>
      </c>
      <c r="M33" s="5" t="n">
        <v>314.0</v>
      </c>
      <c r="N33" s="11" t="n">
        <f si="5" t="shared"/>
        <v>4279.0</v>
      </c>
      <c r="O33" s="5" t="n">
        <v>113591.0</v>
      </c>
      <c r="P33" s="5" t="n">
        <v>40679.0</v>
      </c>
      <c r="Q33" s="11" t="n">
        <f si="2" t="shared"/>
        <v>3965.0</v>
      </c>
      <c r="R33" s="6" t="n">
        <f si="0" t="shared"/>
        <v>10.25952080706179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66.0</v>
      </c>
      <c r="F34" s="5" t="n">
        <v>86.0</v>
      </c>
      <c r="G34" s="5" t="n">
        <v>51.0</v>
      </c>
      <c r="H34" s="5" t="n">
        <v>65.0</v>
      </c>
      <c r="I34" s="5" t="n">
        <v>66.0</v>
      </c>
      <c r="J34" s="5" t="n">
        <v>34.0</v>
      </c>
      <c r="K34" s="5" t="n">
        <v>22.0</v>
      </c>
      <c r="L34" s="5" t="n">
        <v>21.0</v>
      </c>
      <c r="M34" s="5" t="n">
        <v>25.0</v>
      </c>
      <c r="N34" s="11" t="n">
        <f si="5" t="shared"/>
        <v>476.0</v>
      </c>
      <c r="O34" s="5" t="n">
        <v>12087.0</v>
      </c>
      <c r="P34" s="5" t="n">
        <v>5088.0</v>
      </c>
      <c r="Q34" s="11" t="n">
        <f si="2" t="shared"/>
        <v>451.0</v>
      </c>
      <c r="R34" s="6" t="n">
        <f si="0" t="shared"/>
        <v>11.28159645232816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17.0</v>
      </c>
      <c r="E35" s="5" t="n">
        <v>13.0</v>
      </c>
      <c r="F35" s="5" t="n">
        <v>17.0</v>
      </c>
      <c r="G35" s="5" t="n">
        <v>12.0</v>
      </c>
      <c r="H35" s="5" t="n">
        <v>25.0</v>
      </c>
      <c r="I35" s="5" t="n">
        <v>5.0</v>
      </c>
      <c r="J35" s="5" t="n">
        <v>9.0</v>
      </c>
      <c r="K35" s="5" t="n">
        <v>5.0</v>
      </c>
      <c r="L35" s="5" t="n">
        <v>2.0</v>
      </c>
      <c r="M35" s="5" t="n">
        <v>14.0</v>
      </c>
      <c r="N35" s="11" t="n">
        <f si="5" t="shared"/>
        <v>119.0</v>
      </c>
      <c r="O35" s="5" t="n">
        <v>4914.0</v>
      </c>
      <c r="P35" s="5" t="n">
        <v>891.0</v>
      </c>
      <c r="Q35" s="11" t="n">
        <f si="2" t="shared"/>
        <v>105.0</v>
      </c>
      <c r="R35" s="6" t="n">
        <f si="0" t="shared"/>
        <v>8.485714285714286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39.0</v>
      </c>
      <c r="E36" s="5" t="n">
        <v>67.0</v>
      </c>
      <c r="F36" s="5" t="n">
        <v>84.0</v>
      </c>
      <c r="G36" s="5" t="n">
        <v>57.0</v>
      </c>
      <c r="H36" s="5" t="n">
        <v>155.0</v>
      </c>
      <c r="I36" s="5" t="n">
        <v>80.0</v>
      </c>
      <c r="J36" s="5" t="n">
        <v>68.0</v>
      </c>
      <c r="K36" s="5" t="n">
        <v>55.0</v>
      </c>
      <c r="L36" s="5" t="n">
        <v>24.0</v>
      </c>
      <c r="M36" s="5" t="n">
        <v>37.0</v>
      </c>
      <c r="N36" s="11" t="n">
        <f si="5" t="shared"/>
        <v>666.0</v>
      </c>
      <c r="O36" s="5" t="n">
        <v>14741.0</v>
      </c>
      <c r="P36" s="5" t="n">
        <v>7994.0</v>
      </c>
      <c r="Q36" s="11" t="n">
        <f si="2" t="shared"/>
        <v>629.0</v>
      </c>
      <c r="R36" s="6" t="n">
        <f si="0" t="shared"/>
        <v>12.70906200317965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78.0</v>
      </c>
      <c r="E37" s="5" t="n">
        <v>108.0</v>
      </c>
      <c r="F37" s="5" t="n">
        <v>71.0</v>
      </c>
      <c r="G37" s="5" t="n">
        <v>91.0</v>
      </c>
      <c r="H37" s="5" t="n">
        <v>191.0</v>
      </c>
      <c r="I37" s="5" t="n">
        <v>99.0</v>
      </c>
      <c r="J37" s="5" t="n">
        <v>42.0</v>
      </c>
      <c r="K37" s="5" t="n">
        <v>28.0</v>
      </c>
      <c r="L37" s="5" t="n">
        <v>31.0</v>
      </c>
      <c r="M37" s="5" t="n">
        <v>101.0</v>
      </c>
      <c r="N37" s="11" t="n">
        <f si="5" t="shared"/>
        <v>840.0</v>
      </c>
      <c r="O37" s="5" t="n">
        <v>32530.0</v>
      </c>
      <c r="P37" s="5" t="n">
        <v>7587.0</v>
      </c>
      <c r="Q37" s="11" t="n">
        <f si="2" t="shared"/>
        <v>739.0</v>
      </c>
      <c r="R37" s="6" t="n">
        <f si="0" t="shared"/>
        <v>10.26657645466847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320.0</v>
      </c>
      <c r="E38" s="5" t="n">
        <f ref="E38:M38" si="8" t="shared">E39-E26-E27-E28-E29-E30-E31-E32-E33-E34-E35-E36-E37</f>
        <v>318.0</v>
      </c>
      <c r="F38" s="5" t="n">
        <f si="8" t="shared"/>
        <v>433.0</v>
      </c>
      <c r="G38" s="5" t="n">
        <f si="8" t="shared"/>
        <v>386.0</v>
      </c>
      <c r="H38" s="5" t="n">
        <f si="8" t="shared"/>
        <v>649.0</v>
      </c>
      <c r="I38" s="5" t="n">
        <f si="8" t="shared"/>
        <v>376.0</v>
      </c>
      <c r="J38" s="5" t="n">
        <f si="8" t="shared"/>
        <v>194.0</v>
      </c>
      <c r="K38" s="5" t="n">
        <f si="8" t="shared"/>
        <v>141.0</v>
      </c>
      <c r="L38" s="5" t="n">
        <f si="8" t="shared"/>
        <v>168.0</v>
      </c>
      <c r="M38" s="5" t="n">
        <f si="8" t="shared"/>
        <v>281.0</v>
      </c>
      <c r="N38" s="11" t="n">
        <f si="5" t="shared"/>
        <v>3266.0</v>
      </c>
      <c r="O38" s="5" t="n">
        <f>O39-O26-O27-O28-O29-O30-O31-O32-O33-O34-O35-O36-O37</f>
        <v>99937.0</v>
      </c>
      <c r="P38" s="5" t="n">
        <f>P39-P26-P27-P28-P29-P30-P31-P32-P33-P34-P35-P36-P37</f>
        <v>34832.0</v>
      </c>
      <c r="Q38" s="11" t="n">
        <f si="2" t="shared"/>
        <v>2985.0</v>
      </c>
      <c r="R38" s="6" t="n">
        <f si="0" t="shared"/>
        <v>11.669011725293132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1870.0</v>
      </c>
      <c r="E39" s="5" t="n">
        <v>3005.0</v>
      </c>
      <c r="F39" s="5" t="n">
        <v>2832.0</v>
      </c>
      <c r="G39" s="5" t="n">
        <v>2250.0</v>
      </c>
      <c r="H39" s="5" t="n">
        <v>3639.0</v>
      </c>
      <c r="I39" s="5" t="n">
        <v>2783.0</v>
      </c>
      <c r="J39" s="5" t="n">
        <v>1478.0</v>
      </c>
      <c r="K39" s="5" t="n">
        <v>1134.0</v>
      </c>
      <c r="L39" s="5" t="n">
        <v>1081.0</v>
      </c>
      <c r="M39" s="5" t="n">
        <v>1606.0</v>
      </c>
      <c r="N39" s="11" t="n">
        <f si="5" t="shared"/>
        <v>21678.0</v>
      </c>
      <c r="O39" s="5" t="n">
        <v>599265.0</v>
      </c>
      <c r="P39" s="5" t="n">
        <v>239946.0</v>
      </c>
      <c r="Q39" s="11" t="n">
        <f si="2" t="shared"/>
        <v>20072.0</v>
      </c>
      <c r="R39" s="6" t="n">
        <f si="0" t="shared"/>
        <v>11.954264647269829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407.0</v>
      </c>
      <c r="E40" s="5" t="n">
        <v>669.0</v>
      </c>
      <c r="F40" s="5" t="n">
        <v>691.0</v>
      </c>
      <c r="G40" s="5" t="n">
        <v>585.0</v>
      </c>
      <c r="H40" s="5" t="n">
        <v>1132.0</v>
      </c>
      <c r="I40" s="5" t="n">
        <v>739.0</v>
      </c>
      <c r="J40" s="5" t="n">
        <v>302.0</v>
      </c>
      <c r="K40" s="5" t="n">
        <v>154.0</v>
      </c>
      <c r="L40" s="5" t="n">
        <v>106.0</v>
      </c>
      <c r="M40" s="5" t="n">
        <v>157.0</v>
      </c>
      <c r="N40" s="11" t="n">
        <f si="5" t="shared"/>
        <v>4942.0</v>
      </c>
      <c r="O40" s="5" t="n">
        <v>71343.0</v>
      </c>
      <c r="P40" s="5" t="n">
        <v>41825.0</v>
      </c>
      <c r="Q40" s="11" t="n">
        <f si="2" t="shared"/>
        <v>4785.0</v>
      </c>
      <c r="R40" s="6" t="n">
        <f si="0" t="shared"/>
        <v>8.74085684430512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143.0</v>
      </c>
      <c r="F41" s="5" t="n">
        <v>117.0</v>
      </c>
      <c r="G41" s="5" t="n">
        <v>80.0</v>
      </c>
      <c r="H41" s="5" t="n">
        <v>141.0</v>
      </c>
      <c r="I41" s="5" t="n">
        <v>146.0</v>
      </c>
      <c r="J41" s="5" t="n">
        <v>63.0</v>
      </c>
      <c r="K41" s="5" t="n">
        <v>52.0</v>
      </c>
      <c r="L41" s="5" t="n">
        <v>39.0</v>
      </c>
      <c r="M41" s="5" t="n">
        <v>46.0</v>
      </c>
      <c r="N41" s="11" t="n">
        <f si="5" t="shared"/>
        <v>889.0</v>
      </c>
      <c r="O41" s="5" t="n">
        <v>19420.0</v>
      </c>
      <c r="P41" s="5" t="n">
        <v>9859.0</v>
      </c>
      <c r="Q41" s="11" t="n">
        <f si="2" t="shared"/>
        <v>843.0</v>
      </c>
      <c r="R41" s="6" t="n">
        <f si="0" t="shared"/>
        <v>11.695136417556347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17.0</v>
      </c>
      <c r="F42" s="5" t="n">
        <f si="9" t="shared"/>
        <v>25.0</v>
      </c>
      <c r="G42" s="5" t="n">
        <f si="9" t="shared"/>
        <v>14.0</v>
      </c>
      <c r="H42" s="5" t="n">
        <f si="9" t="shared"/>
        <v>33.0</v>
      </c>
      <c r="I42" s="5" t="n">
        <f si="9" t="shared"/>
        <v>25.0</v>
      </c>
      <c r="J42" s="5" t="n">
        <f si="9" t="shared"/>
        <v>20.0</v>
      </c>
      <c r="K42" s="5" t="n">
        <f si="9" t="shared"/>
        <v>13.0</v>
      </c>
      <c r="L42" s="5" t="n">
        <f si="9" t="shared"/>
        <v>6.0</v>
      </c>
      <c r="M42" s="5" t="n">
        <f si="9" t="shared"/>
        <v>36.0</v>
      </c>
      <c r="N42" s="11" t="n">
        <f si="5" t="shared"/>
        <v>194.0</v>
      </c>
      <c r="O42" s="5" t="n">
        <f>O43-O40-O41</f>
        <v>12809.0</v>
      </c>
      <c r="P42" s="5" t="n">
        <f>P43-P40-P41</f>
        <v>2021.0</v>
      </c>
      <c r="Q42" s="11" t="n">
        <f si="2" t="shared"/>
        <v>158.0</v>
      </c>
      <c r="R42" s="6" t="n">
        <f si="0" t="shared"/>
        <v>12.791139240506329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474.0</v>
      </c>
      <c r="E43" s="5" t="n">
        <v>829.0</v>
      </c>
      <c r="F43" s="5" t="n">
        <v>833.0</v>
      </c>
      <c r="G43" s="5" t="n">
        <v>679.0</v>
      </c>
      <c r="H43" s="5" t="n">
        <v>1306.0</v>
      </c>
      <c r="I43" s="5" t="n">
        <v>910.0</v>
      </c>
      <c r="J43" s="5" t="n">
        <v>385.0</v>
      </c>
      <c r="K43" s="5" t="n">
        <v>219.0</v>
      </c>
      <c r="L43" s="5" t="n">
        <v>151.0</v>
      </c>
      <c r="M43" s="5" t="n">
        <v>239.0</v>
      </c>
      <c r="N43" s="11" t="n">
        <f si="5" t="shared"/>
        <v>6025.0</v>
      </c>
      <c r="O43" s="5" t="n">
        <v>103572.0</v>
      </c>
      <c r="P43" s="5" t="n">
        <v>53705.0</v>
      </c>
      <c r="Q43" s="11" t="n">
        <f si="2" t="shared"/>
        <v>5786.0</v>
      </c>
      <c r="R43" s="6" t="n">
        <f si="0" t="shared"/>
        <v>9.281887314206706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9.0</v>
      </c>
      <c r="E44" s="8" t="n">
        <v>23.0</v>
      </c>
      <c r="F44" s="8" t="n">
        <v>33.0</v>
      </c>
      <c r="G44" s="8" t="n">
        <v>23.0</v>
      </c>
      <c r="H44" s="8" t="n">
        <v>75.0</v>
      </c>
      <c r="I44" s="8" t="n">
        <v>28.0</v>
      </c>
      <c r="J44" s="8" t="n">
        <v>29.0</v>
      </c>
      <c r="K44" s="8" t="n">
        <v>44.0</v>
      </c>
      <c r="L44" s="8" t="n">
        <v>29.0</v>
      </c>
      <c r="M44" s="8" t="n">
        <v>122.0</v>
      </c>
      <c r="N44" s="11" t="n">
        <f si="5" t="shared"/>
        <v>415.0</v>
      </c>
      <c r="O44" s="8" t="n">
        <v>40833.0</v>
      </c>
      <c r="P44" s="8" t="n">
        <v>5920.0</v>
      </c>
      <c r="Q44" s="11" t="n">
        <f si="2" t="shared"/>
        <v>293.0</v>
      </c>
      <c r="R44" s="6" t="n">
        <f si="0" t="shared"/>
        <v>20.204778156996586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7.0</v>
      </c>
      <c r="E45" s="8" t="n">
        <f ref="E45:M45" si="10" t="shared">E46-E44</f>
        <v>19.0</v>
      </c>
      <c r="F45" s="8" t="n">
        <f si="10" t="shared"/>
        <v>51.0</v>
      </c>
      <c r="G45" s="8" t="n">
        <f si="10" t="shared"/>
        <v>33.0</v>
      </c>
      <c r="H45" s="8" t="n">
        <f si="10" t="shared"/>
        <v>108.0</v>
      </c>
      <c r="I45" s="8" t="n">
        <f si="10" t="shared"/>
        <v>95.0</v>
      </c>
      <c r="J45" s="8" t="n">
        <f si="10" t="shared"/>
        <v>58.0</v>
      </c>
      <c r="K45" s="8" t="n">
        <f si="10" t="shared"/>
        <v>25.0</v>
      </c>
      <c r="L45" s="8" t="n">
        <f si="10" t="shared"/>
        <v>27.0</v>
      </c>
      <c r="M45" s="8" t="n">
        <f si="10" t="shared"/>
        <v>172.0</v>
      </c>
      <c r="N45" s="11" t="n">
        <f si="5" t="shared"/>
        <v>595.0</v>
      </c>
      <c r="O45" s="8" t="n">
        <f>O46-O44</f>
        <v>65387.0</v>
      </c>
      <c r="P45" s="8" t="n">
        <f>P46-P44</f>
        <v>6782.0</v>
      </c>
      <c r="Q45" s="11" t="n">
        <f si="2" t="shared"/>
        <v>423.0</v>
      </c>
      <c r="R45" s="6" t="n">
        <f si="0" t="shared"/>
        <v>16.03309692671395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16.0</v>
      </c>
      <c r="E46" s="8" t="n">
        <v>42.0</v>
      </c>
      <c r="F46" s="8" t="n">
        <v>84.0</v>
      </c>
      <c r="G46" s="8" t="n">
        <v>56.0</v>
      </c>
      <c r="H46" s="8" t="n">
        <v>183.0</v>
      </c>
      <c r="I46" s="8" t="n">
        <v>123.0</v>
      </c>
      <c r="J46" s="8" t="n">
        <v>87.0</v>
      </c>
      <c r="K46" s="8" t="n">
        <v>69.0</v>
      </c>
      <c r="L46" s="8" t="n">
        <v>56.0</v>
      </c>
      <c r="M46" s="8" t="n">
        <v>294.0</v>
      </c>
      <c r="N46" s="11" t="n">
        <f si="5" t="shared"/>
        <v>1010.0</v>
      </c>
      <c r="O46" s="8" t="n">
        <v>106220.0</v>
      </c>
      <c r="P46" s="8" t="n">
        <v>12702.0</v>
      </c>
      <c r="Q46" s="11" t="n">
        <f si="2" t="shared"/>
        <v>716.0</v>
      </c>
      <c r="R46" s="6" t="n">
        <f si="0" t="shared"/>
        <v>17.74022346368715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0.0</v>
      </c>
      <c r="F47" s="5" t="n">
        <v>6.0</v>
      </c>
      <c r="G47" s="5" t="n">
        <v>1.0</v>
      </c>
      <c r="H47" s="5" t="n">
        <v>12.0</v>
      </c>
      <c r="I47" s="5" t="n">
        <v>9.0</v>
      </c>
      <c r="J47" s="5" t="n">
        <v>0.0</v>
      </c>
      <c r="K47" s="5" t="n">
        <v>5.0</v>
      </c>
      <c r="L47" s="5" t="n">
        <v>2.0</v>
      </c>
      <c r="M47" s="5" t="n">
        <v>78.0</v>
      </c>
      <c r="N47" s="11" t="n">
        <f si="5" t="shared"/>
        <v>114.0</v>
      </c>
      <c r="O47" s="5" t="n">
        <v>34578.0</v>
      </c>
      <c r="P47" s="5" t="n">
        <v>606.0</v>
      </c>
      <c r="Q47" s="11" t="n">
        <f si="2" t="shared"/>
        <v>36.0</v>
      </c>
      <c r="R47" s="6" t="n">
        <f si="0" t="shared"/>
        <v>16.833333333333332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38898.0</v>
      </c>
      <c r="E48" s="5" t="n">
        <f ref="E48:M48" si="11" t="shared">E47+E46+E43+E39+E25+E18</f>
        <v>103281.0</v>
      </c>
      <c r="F48" s="5" t="n">
        <f si="11" t="shared"/>
        <v>135562.0</v>
      </c>
      <c r="G48" s="5" t="n">
        <f si="11" t="shared"/>
        <v>94691.0</v>
      </c>
      <c r="H48" s="5" t="n">
        <f si="11" t="shared"/>
        <v>259445.0</v>
      </c>
      <c r="I48" s="5" t="n">
        <f si="11" t="shared"/>
        <v>75461.0</v>
      </c>
      <c r="J48" s="5" t="n">
        <f si="11" t="shared"/>
        <v>18810.0</v>
      </c>
      <c r="K48" s="5" t="n">
        <f si="11" t="shared"/>
        <v>9997.0</v>
      </c>
      <c r="L48" s="5" t="n">
        <f si="11" t="shared"/>
        <v>9966.0</v>
      </c>
      <c r="M48" s="5" t="n">
        <f si="11" t="shared"/>
        <v>86949.0</v>
      </c>
      <c r="N48" s="11" t="n">
        <f si="5" t="shared"/>
        <v>833060.0</v>
      </c>
      <c r="O48" s="5" t="n">
        <f>O47+O46+O43+O39+O25+O18</f>
        <v>3.0255662E7</v>
      </c>
      <c r="P48" s="5" t="n">
        <f>P47+P46+P43+P39+P25+P18</f>
        <v>5059571.0</v>
      </c>
      <c r="Q48" s="11" t="n">
        <f si="2" t="shared"/>
        <v>746111.0</v>
      </c>
      <c r="R48" s="6" t="n">
        <f si="0" t="shared"/>
        <v>6.78125774851195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4.66929152762106</v>
      </c>
      <c r="E49" s="6" t="n">
        <f ref="E49" si="13" t="shared">E48/$N$48*100</f>
        <v>12.39778647396346</v>
      </c>
      <c r="F49" s="6" t="n">
        <f ref="F49" si="14" t="shared">F48/$N$48*100</f>
        <v>16.272777471010492</v>
      </c>
      <c r="G49" s="6" t="n">
        <f ref="G49" si="15" t="shared">G48/$N$48*100</f>
        <v>11.366648260629486</v>
      </c>
      <c r="H49" s="6" t="n">
        <f ref="H49" si="16" t="shared">H48/$N$48*100</f>
        <v>31.143615105754684</v>
      </c>
      <c r="I49" s="6" t="n">
        <f ref="I49" si="17" t="shared">I48/$N$48*100</f>
        <v>9.05829111948719</v>
      </c>
      <c r="J49" s="6" t="n">
        <f ref="J49" si="18" t="shared">J48/$N$48*100</f>
        <v>2.2579406045182817</v>
      </c>
      <c r="K49" s="6" t="n">
        <f ref="K49" si="19" t="shared">K48/$N$48*100</f>
        <v>1.2000336110244159</v>
      </c>
      <c r="L49" s="6" t="n">
        <f ref="L49" si="20" t="shared">L48/$N$48*100</f>
        <v>1.1963123904640722</v>
      </c>
      <c r="M49" s="6" t="n">
        <f ref="M49" si="21" t="shared">M48/$N$48*100</f>
        <v>10.437303435526852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