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<sst xmlns="http://schemas.openxmlformats.org/spreadsheetml/2006/main" count="118" uniqueCount="73">
  <si>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</si>
  <si>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</si>
  <si>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</si>
  <si>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</si>
  <si>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</si>
  <si>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</si>
  <si>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</si>
  <si>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</si>
  <si>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</si>
  <si>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</si>
  <si>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</si>
  <si>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</si>
  <si>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</si>
  <si>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</si>
  <si>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</si>
  <si>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</si>
  <si>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</si>
  <si>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</si>
  <si>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</si>
  <si>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</si>
  <si>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</si>
  <si>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</si>
  <si>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</si>
  <si>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</si>
  <si>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</si>
  <si>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</si>
  <si>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</si>
  <si>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</si>
  <si>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</si>
  <si>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</si>
  <si>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</si>
  <si>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</si>
  <si>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</si>
  <si>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</si>
  <si>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</si>
  <si>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</si>
  <si>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</si>
  <si>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</si>
  <si>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</si>
  <si>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</si>
  <si>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</si>
  <si>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</si>
  <si>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</si>
  <si>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</si>
  <si>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</si>
  <si>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</si>
  <si>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</si>
  <si>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</si>
  <si>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</si>
  <si>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</si>
  <si>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</si>
  <si>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</si>
  <si>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</si>
  <si>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</si>
  <si>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</si>
  <si>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</si>
  <si>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</si>
  <si>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</si>
  <si>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</si>
  <si>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</si>
  <si>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</si>
  <si>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</si>
  <si>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</si>
  <si>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</si>
  <si>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</si>
  <si>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</si>
  <si>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</si>
  <si>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</si>
  <si>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</si>
  <si>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</si>
  <si>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</si>
  <si>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106年11月來臺旅客人次～按停留夜數分
Table 1-8  Visitor Arrivals  by Length of Stay,
November,2017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</si>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</sst>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5495.0</v>
      </c>
      <c r="E3" s="4" t="n">
        <v>26099.0</v>
      </c>
      <c r="F3" s="4" t="n">
        <v>41036.0</v>
      </c>
      <c r="G3" s="4" t="n">
        <v>30607.0</v>
      </c>
      <c r="H3" s="4" t="n">
        <v>19640.0</v>
      </c>
      <c r="I3" s="4" t="n">
        <v>4094.0</v>
      </c>
      <c r="J3" s="4" t="n">
        <v>1005.0</v>
      </c>
      <c r="K3" s="4" t="n">
        <v>174.0</v>
      </c>
      <c r="L3" s="4" t="n">
        <v>168.0</v>
      </c>
      <c r="M3" s="4" t="n">
        <v>3034.0</v>
      </c>
      <c r="N3" s="11" t="n">
        <f>SUM(D3:M3)</f>
        <v>131352.0</v>
      </c>
      <c r="O3" s="4" t="n">
        <v>654945.0</v>
      </c>
      <c r="P3" s="4" t="n">
        <v>499416.0</v>
      </c>
      <c r="Q3" s="11" t="n">
        <f>SUM(D3:L3)</f>
        <v>128318.0</v>
      </c>
      <c r="R3" s="6" t="n">
        <f ref="R3:R48" si="0" t="shared">IF(P3&lt;&gt;0,P3/SUM(D3:L3),0)</f>
        <v>3.8920182671176295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15812.0</v>
      </c>
      <c r="E4" s="5" t="n">
        <v>9682.0</v>
      </c>
      <c r="F4" s="5" t="n">
        <v>11593.0</v>
      </c>
      <c r="G4" s="5" t="n">
        <v>17527.0</v>
      </c>
      <c r="H4" s="5" t="n">
        <v>131274.0</v>
      </c>
      <c r="I4" s="5" t="n">
        <v>25930.0</v>
      </c>
      <c r="J4" s="5" t="n">
        <v>1940.0</v>
      </c>
      <c r="K4" s="5" t="n">
        <v>1190.0</v>
      </c>
      <c r="L4" s="5" t="n">
        <v>1430.0</v>
      </c>
      <c r="M4" s="5" t="n">
        <v>22745.0</v>
      </c>
      <c r="N4" s="11" t="n">
        <f ref="N4:N14" si="1" t="shared">SUM(D4:M4)</f>
        <v>239123.0</v>
      </c>
      <c r="O4" s="5" t="n">
        <v>2175734.0</v>
      </c>
      <c r="P4" s="5" t="n">
        <v>1491153.0</v>
      </c>
      <c r="Q4" s="11" t="n">
        <f ref="Q4:Q48" si="2" t="shared">SUM(D4:L4)</f>
        <v>216378.0</v>
      </c>
      <c r="R4" s="6" t="n">
        <f si="0" t="shared"/>
        <v>6.891426115409145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12890.0</v>
      </c>
      <c r="E5" s="5" t="n">
        <v>63662.0</v>
      </c>
      <c r="F5" s="5" t="n">
        <v>73453.0</v>
      </c>
      <c r="G5" s="5" t="n">
        <v>19982.0</v>
      </c>
      <c r="H5" s="5" t="n">
        <v>8932.0</v>
      </c>
      <c r="I5" s="5" t="n">
        <v>4138.0</v>
      </c>
      <c r="J5" s="5" t="n">
        <v>2378.0</v>
      </c>
      <c r="K5" s="5" t="n">
        <v>1766.0</v>
      </c>
      <c r="L5" s="5" t="n">
        <v>1147.0</v>
      </c>
      <c r="M5" s="5" t="n">
        <v>3436.0</v>
      </c>
      <c r="N5" s="11" t="n">
        <f si="1" t="shared"/>
        <v>191784.0</v>
      </c>
      <c r="O5" s="5" t="n">
        <v>934681.0</v>
      </c>
      <c r="P5" s="5" t="n">
        <v>750798.0</v>
      </c>
      <c r="Q5" s="11" t="n">
        <f si="2" t="shared"/>
        <v>188348.0</v>
      </c>
      <c r="R5" s="6" t="n">
        <f si="0" t="shared"/>
        <v>3.9862276212117993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3362.0</v>
      </c>
      <c r="E6" s="5" t="n">
        <v>13925.0</v>
      </c>
      <c r="F6" s="5" t="n">
        <v>58393.0</v>
      </c>
      <c r="G6" s="5" t="n">
        <v>11975.0</v>
      </c>
      <c r="H6" s="5" t="n">
        <v>3711.0</v>
      </c>
      <c r="I6" s="5" t="n">
        <v>1101.0</v>
      </c>
      <c r="J6" s="5" t="n">
        <v>597.0</v>
      </c>
      <c r="K6" s="5" t="n">
        <v>517.0</v>
      </c>
      <c r="L6" s="5" t="n">
        <v>532.0</v>
      </c>
      <c r="M6" s="5" t="n">
        <v>1217.0</v>
      </c>
      <c r="N6" s="11" t="n">
        <f si="1" t="shared"/>
        <v>95330.0</v>
      </c>
      <c r="O6" s="5" t="n">
        <v>439614.0</v>
      </c>
      <c r="P6" s="5" t="n">
        <v>363204.0</v>
      </c>
      <c r="Q6" s="11" t="n">
        <f si="2" t="shared"/>
        <v>94113.0</v>
      </c>
      <c r="R6" s="6" t="n">
        <f si="0" t="shared"/>
        <v>3.8592330496318255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262.0</v>
      </c>
      <c r="E7" s="5" t="n">
        <v>290.0</v>
      </c>
      <c r="F7" s="5" t="n">
        <v>413.0</v>
      </c>
      <c r="G7" s="5" t="n">
        <v>315.0</v>
      </c>
      <c r="H7" s="5" t="n">
        <v>542.0</v>
      </c>
      <c r="I7" s="5" t="n">
        <v>305.0</v>
      </c>
      <c r="J7" s="5" t="n">
        <v>181.0</v>
      </c>
      <c r="K7" s="5" t="n">
        <v>154.0</v>
      </c>
      <c r="L7" s="5" t="n">
        <v>87.0</v>
      </c>
      <c r="M7" s="5" t="n">
        <v>402.0</v>
      </c>
      <c r="N7" s="11" t="n">
        <f si="1" t="shared"/>
        <v>2951.0</v>
      </c>
      <c r="O7" s="5" t="n">
        <v>86871.0</v>
      </c>
      <c r="P7" s="5" t="n">
        <v>28111.0</v>
      </c>
      <c r="Q7" s="11" t="n">
        <f si="2" t="shared"/>
        <v>2549.0</v>
      </c>
      <c r="R7" s="6" t="n">
        <f si="0" t="shared"/>
        <v>11.028246371125931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129.0</v>
      </c>
      <c r="E8" s="5" t="n">
        <v>256.0</v>
      </c>
      <c r="F8" s="5" t="n">
        <v>249.0</v>
      </c>
      <c r="G8" s="5" t="n">
        <v>308.0</v>
      </c>
      <c r="H8" s="5" t="n">
        <v>395.0</v>
      </c>
      <c r="I8" s="5" t="n">
        <v>221.0</v>
      </c>
      <c r="J8" s="5" t="n">
        <v>84.0</v>
      </c>
      <c r="K8" s="5" t="n">
        <v>45.0</v>
      </c>
      <c r="L8" s="5" t="n">
        <v>27.0</v>
      </c>
      <c r="M8" s="5" t="n">
        <v>70.0</v>
      </c>
      <c r="N8" s="11" t="n">
        <f si="1" t="shared"/>
        <v>1784.0</v>
      </c>
      <c r="O8" s="5" t="n">
        <v>20522.0</v>
      </c>
      <c r="P8" s="5" t="n">
        <v>13071.0</v>
      </c>
      <c r="Q8" s="11" t="n">
        <f si="2" t="shared"/>
        <v>1714.0</v>
      </c>
      <c r="R8" s="6" t="n">
        <f si="0" t="shared"/>
        <v>7.6260210035005835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1993.0</v>
      </c>
      <c r="E9" s="5" t="n">
        <v>1898.0</v>
      </c>
      <c r="F9" s="5" t="n">
        <v>3371.0</v>
      </c>
      <c r="G9" s="5" t="n">
        <v>5884.0</v>
      </c>
      <c r="H9" s="5" t="n">
        <v>25847.0</v>
      </c>
      <c r="I9" s="5" t="n">
        <v>10808.0</v>
      </c>
      <c r="J9" s="5" t="n">
        <v>1245.0</v>
      </c>
      <c r="K9" s="5" t="n">
        <v>478.0</v>
      </c>
      <c r="L9" s="5" t="n">
        <v>425.0</v>
      </c>
      <c r="M9" s="5" t="n">
        <v>1563.0</v>
      </c>
      <c r="N9" s="11" t="n">
        <f si="1" t="shared"/>
        <v>53512.0</v>
      </c>
      <c r="O9" s="5" t="n">
        <v>592938.0</v>
      </c>
      <c r="P9" s="5" t="n">
        <v>381024.0</v>
      </c>
      <c r="Q9" s="11" t="n">
        <f si="2" t="shared"/>
        <v>51949.0</v>
      </c>
      <c r="R9" s="6" t="n">
        <f si="0" t="shared"/>
        <v>7.334578143948873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1212.0</v>
      </c>
      <c r="E10" s="5" t="n">
        <v>2570.0</v>
      </c>
      <c r="F10" s="5" t="n">
        <v>4484.0</v>
      </c>
      <c r="G10" s="5" t="n">
        <v>6499.0</v>
      </c>
      <c r="H10" s="5" t="n">
        <v>20498.0</v>
      </c>
      <c r="I10" s="5" t="n">
        <v>9495.0</v>
      </c>
      <c r="J10" s="5" t="n">
        <v>1093.0</v>
      </c>
      <c r="K10" s="5" t="n">
        <v>196.0</v>
      </c>
      <c r="L10" s="5" t="n">
        <v>71.0</v>
      </c>
      <c r="M10" s="5" t="n">
        <v>717.0</v>
      </c>
      <c r="N10" s="11" t="n">
        <f si="1" t="shared"/>
        <v>46835.0</v>
      </c>
      <c r="O10" s="5" t="n">
        <v>318817.0</v>
      </c>
      <c r="P10" s="5" t="n">
        <v>296809.0</v>
      </c>
      <c r="Q10" s="11" t="n">
        <f si="2" t="shared"/>
        <v>46118.0</v>
      </c>
      <c r="R10" s="6" t="n">
        <f si="0" t="shared"/>
        <v>6.435860184743484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413.0</v>
      </c>
      <c r="E11" s="5" t="n">
        <v>612.0</v>
      </c>
      <c r="F11" s="5" t="n">
        <v>929.0</v>
      </c>
      <c r="G11" s="5" t="n">
        <v>832.0</v>
      </c>
      <c r="H11" s="5" t="n">
        <v>2331.0</v>
      </c>
      <c r="I11" s="5" t="n">
        <v>1634.0</v>
      </c>
      <c r="J11" s="5" t="n">
        <v>693.0</v>
      </c>
      <c r="K11" s="5" t="n">
        <v>333.0</v>
      </c>
      <c r="L11" s="5" t="n">
        <v>220.0</v>
      </c>
      <c r="M11" s="5" t="n">
        <v>5743.0</v>
      </c>
      <c r="N11" s="11" t="n">
        <f si="1" t="shared"/>
        <v>13740.0</v>
      </c>
      <c r="O11" s="5" t="n">
        <v>5021915.0</v>
      </c>
      <c r="P11" s="5" t="n">
        <v>86227.0</v>
      </c>
      <c r="Q11" s="11" t="n">
        <f si="2" t="shared"/>
        <v>7997.0</v>
      </c>
      <c r="R11" s="6" t="n">
        <f si="0" t="shared"/>
        <v>10.782418406902588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923.0</v>
      </c>
      <c r="E12" s="5" t="n">
        <v>2973.0</v>
      </c>
      <c r="F12" s="5" t="n">
        <v>7611.0</v>
      </c>
      <c r="G12" s="5" t="n">
        <v>6517.0</v>
      </c>
      <c r="H12" s="5" t="n">
        <v>5012.0</v>
      </c>
      <c r="I12" s="5" t="n">
        <v>1153.0</v>
      </c>
      <c r="J12" s="5" t="n">
        <v>490.0</v>
      </c>
      <c r="K12" s="5" t="n">
        <v>292.0</v>
      </c>
      <c r="L12" s="5" t="n">
        <v>175.0</v>
      </c>
      <c r="M12" s="5" t="n">
        <v>5635.0</v>
      </c>
      <c r="N12" s="11" t="n">
        <f si="1" t="shared"/>
        <v>30781.0</v>
      </c>
      <c r="O12" s="5" t="n">
        <v>3286664.0</v>
      </c>
      <c r="P12" s="5" t="n">
        <v>133801.0</v>
      </c>
      <c r="Q12" s="11" t="n">
        <f si="2" t="shared"/>
        <v>25146.0</v>
      </c>
      <c r="R12" s="6" t="n">
        <f si="0" t="shared"/>
        <v>5.3209655611230415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598.0</v>
      </c>
      <c r="E13" s="5" t="n">
        <v>2114.0</v>
      </c>
      <c r="F13" s="5" t="n">
        <v>8402.0</v>
      </c>
      <c r="G13" s="5" t="n">
        <v>5468.0</v>
      </c>
      <c r="H13" s="5" t="n">
        <v>3632.0</v>
      </c>
      <c r="I13" s="5" t="n">
        <v>1430.0</v>
      </c>
      <c r="J13" s="5" t="n">
        <v>1879.0</v>
      </c>
      <c r="K13" s="5" t="n">
        <v>270.0</v>
      </c>
      <c r="L13" s="5" t="n">
        <v>224.0</v>
      </c>
      <c r="M13" s="5" t="n">
        <v>3380.0</v>
      </c>
      <c r="N13" s="11" t="n">
        <f si="1" t="shared"/>
        <v>27397.0</v>
      </c>
      <c r="O13" s="5" t="n">
        <v>2012320.0</v>
      </c>
      <c r="P13" s="5" t="n">
        <v>161585.0</v>
      </c>
      <c r="Q13" s="11" t="n">
        <f si="2" t="shared"/>
        <v>24017.0</v>
      </c>
      <c r="R13" s="6" t="n">
        <f si="0" t="shared"/>
        <v>6.727942707249032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438.0</v>
      </c>
      <c r="E14" s="5" t="n">
        <v>644.0</v>
      </c>
      <c r="F14" s="5" t="n">
        <v>4122.0</v>
      </c>
      <c r="G14" s="5" t="n">
        <v>8436.0</v>
      </c>
      <c r="H14" s="5" t="n">
        <v>3458.0</v>
      </c>
      <c r="I14" s="5" t="n">
        <v>1637.0</v>
      </c>
      <c r="J14" s="5" t="n">
        <v>2713.0</v>
      </c>
      <c r="K14" s="5" t="n">
        <v>754.0</v>
      </c>
      <c r="L14" s="5" t="n">
        <v>1150.0</v>
      </c>
      <c r="M14" s="5" t="n">
        <v>8001.0</v>
      </c>
      <c r="N14" s="11" t="n">
        <f si="1" t="shared"/>
        <v>31353.0</v>
      </c>
      <c r="O14" s="5" t="n">
        <v>5639235.0</v>
      </c>
      <c r="P14" s="5" t="n">
        <v>285516.0</v>
      </c>
      <c r="Q14" s="11" t="n">
        <f si="2" t="shared"/>
        <v>23352.0</v>
      </c>
      <c r="R14" s="6" t="n">
        <f si="0" t="shared"/>
        <v>12.226618705035971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131.0</v>
      </c>
      <c r="E15" s="5" t="n">
        <f ref="E15:M15" si="3" t="shared">E16-E9-E10-E11-E12-E13-E14</f>
        <v>67.0</v>
      </c>
      <c r="F15" s="5" t="n">
        <f si="3" t="shared"/>
        <v>119.0</v>
      </c>
      <c r="G15" s="5" t="n">
        <f si="3" t="shared"/>
        <v>825.0</v>
      </c>
      <c r="H15" s="5" t="n">
        <f si="3" t="shared"/>
        <v>911.0</v>
      </c>
      <c r="I15" s="5" t="n">
        <f si="3" t="shared"/>
        <v>399.0</v>
      </c>
      <c r="J15" s="5" t="n">
        <f si="3" t="shared"/>
        <v>309.0</v>
      </c>
      <c r="K15" s="5" t="n">
        <f si="3" t="shared"/>
        <v>33.0</v>
      </c>
      <c r="L15" s="5" t="n">
        <f si="3" t="shared"/>
        <v>40.0</v>
      </c>
      <c r="M15" s="5" t="n">
        <f si="3" t="shared"/>
        <v>237.0</v>
      </c>
      <c r="N15" s="5" t="n">
        <f ref="N15" si="4" t="shared">N16-N9-N10-N11-N12-N13-N14</f>
        <v>3071.0</v>
      </c>
      <c r="O15" s="5" t="n">
        <f>O16-O9-O10-O11-O12-O13-O14</f>
        <v>59511.0</v>
      </c>
      <c r="P15" s="5" t="n">
        <f>P16-P9-P10-P11-P12-P13-P14</f>
        <v>25496.0</v>
      </c>
      <c r="Q15" s="11" t="n">
        <f si="2" t="shared"/>
        <v>2834.0</v>
      </c>
      <c r="R15" s="6" t="n">
        <f si="0" t="shared"/>
        <v>8.996471418489767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5708.0</v>
      </c>
      <c r="E16" s="5" t="n">
        <v>10878.0</v>
      </c>
      <c r="F16" s="5" t="n">
        <v>29038.0</v>
      </c>
      <c r="G16" s="5" t="n">
        <v>34461.0</v>
      </c>
      <c r="H16" s="5" t="n">
        <v>61689.0</v>
      </c>
      <c r="I16" s="5" t="n">
        <v>26556.0</v>
      </c>
      <c r="J16" s="5" t="n">
        <v>8422.0</v>
      </c>
      <c r="K16" s="5" t="n">
        <v>2356.0</v>
      </c>
      <c r="L16" s="5" t="n">
        <v>2305.0</v>
      </c>
      <c r="M16" s="5" t="n">
        <v>25276.0</v>
      </c>
      <c r="N16" s="11" t="n">
        <f ref="N16:N48" si="5" t="shared">SUM(D16:M16)</f>
        <v>206689.0</v>
      </c>
      <c r="O16" s="5" t="n">
        <v>1.69314E7</v>
      </c>
      <c r="P16" s="5" t="n">
        <v>1370458.0</v>
      </c>
      <c r="Q16" s="11" t="n">
        <f si="2" t="shared"/>
        <v>181413.0</v>
      </c>
      <c r="R16" s="6" t="n">
        <f si="0" t="shared"/>
        <v>7.5543538776162675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54.0</v>
      </c>
      <c r="E17" s="5" t="n">
        <f ref="E17:M17" si="6" t="shared">E18-E16-E3-E4-E5-E6-E7-E8</f>
        <v>111.0</v>
      </c>
      <c r="F17" s="5" t="n">
        <f si="6" t="shared"/>
        <v>193.0</v>
      </c>
      <c r="G17" s="5" t="n">
        <f si="6" t="shared"/>
        <v>126.0</v>
      </c>
      <c r="H17" s="5" t="n">
        <f si="6" t="shared"/>
        <v>247.0</v>
      </c>
      <c r="I17" s="5" t="n">
        <f si="6" t="shared"/>
        <v>116.0</v>
      </c>
      <c r="J17" s="5" t="n">
        <f si="6" t="shared"/>
        <v>72.0</v>
      </c>
      <c r="K17" s="5" t="n">
        <f si="6" t="shared"/>
        <v>95.0</v>
      </c>
      <c r="L17" s="5" t="n">
        <f si="6" t="shared"/>
        <v>39.0</v>
      </c>
      <c r="M17" s="5" t="n">
        <f si="6" t="shared"/>
        <v>98.0</v>
      </c>
      <c r="N17" s="11" t="n">
        <f si="5" t="shared"/>
        <v>1151.0</v>
      </c>
      <c r="O17" s="5" t="n">
        <f>O18-O16-O3-O4-O5-O6-O7-O8</f>
        <v>70826.0</v>
      </c>
      <c r="P17" s="5" t="n">
        <f>P18-P16-P3-P4-P5-P6-P7-P8</f>
        <v>13216.0</v>
      </c>
      <c r="Q17" s="11" t="n">
        <f si="2" t="shared"/>
        <v>1053.0</v>
      </c>
      <c r="R17" s="6" t="n">
        <f si="0" t="shared"/>
        <v>12.550807217473885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43712.0</v>
      </c>
      <c r="E18" s="5" t="n">
        <v>124903.0</v>
      </c>
      <c r="F18" s="5" t="n">
        <v>214368.0</v>
      </c>
      <c r="G18" s="5" t="n">
        <v>115301.0</v>
      </c>
      <c r="H18" s="5" t="n">
        <v>226430.0</v>
      </c>
      <c r="I18" s="5" t="n">
        <v>62461.0</v>
      </c>
      <c r="J18" s="5" t="n">
        <v>14679.0</v>
      </c>
      <c r="K18" s="5" t="n">
        <v>6297.0</v>
      </c>
      <c r="L18" s="5" t="n">
        <v>5735.0</v>
      </c>
      <c r="M18" s="5" t="n">
        <v>56278.0</v>
      </c>
      <c r="N18" s="11" t="n">
        <f si="5" t="shared"/>
        <v>870164.0</v>
      </c>
      <c r="O18" s="5" t="n">
        <v>2.1314593E7</v>
      </c>
      <c r="P18" s="5" t="n">
        <v>4529427.0</v>
      </c>
      <c r="Q18" s="11" t="n">
        <f si="2" t="shared"/>
        <v>813886.0</v>
      </c>
      <c r="R18" s="6" t="n">
        <f si="0" t="shared"/>
        <v>5.565186033424829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1310.0</v>
      </c>
      <c r="E19" s="5" t="n">
        <v>1462.0</v>
      </c>
      <c r="F19" s="5" t="n">
        <v>2174.0</v>
      </c>
      <c r="G19" s="5" t="n">
        <v>1790.0</v>
      </c>
      <c r="H19" s="5" t="n">
        <v>2986.0</v>
      </c>
      <c r="I19" s="5" t="n">
        <v>2325.0</v>
      </c>
      <c r="J19" s="5" t="n">
        <v>666.0</v>
      </c>
      <c r="K19" s="5" t="n">
        <v>293.0</v>
      </c>
      <c r="L19" s="5" t="n">
        <v>192.0</v>
      </c>
      <c r="M19" s="5" t="n">
        <v>870.0</v>
      </c>
      <c r="N19" s="11" t="n">
        <f si="5" t="shared"/>
        <v>14068.0</v>
      </c>
      <c r="O19" s="5" t="n">
        <v>144121.0</v>
      </c>
      <c r="P19" s="5" t="n">
        <v>101678.0</v>
      </c>
      <c r="Q19" s="11" t="n">
        <f si="2" t="shared"/>
        <v>13198.0</v>
      </c>
      <c r="R19" s="6" t="n">
        <f si="0" t="shared"/>
        <v>7.704046067585998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4940.0</v>
      </c>
      <c r="E20" s="5" t="n">
        <v>4809.0</v>
      </c>
      <c r="F20" s="5" t="n">
        <v>6370.0</v>
      </c>
      <c r="G20" s="5" t="n">
        <v>5321.0</v>
      </c>
      <c r="H20" s="5" t="n">
        <v>11506.0</v>
      </c>
      <c r="I20" s="5" t="n">
        <v>11201.0</v>
      </c>
      <c r="J20" s="5" t="n">
        <v>3745.0</v>
      </c>
      <c r="K20" s="5" t="n">
        <v>1557.0</v>
      </c>
      <c r="L20" s="5" t="n">
        <v>1017.0</v>
      </c>
      <c r="M20" s="5" t="n">
        <v>3280.0</v>
      </c>
      <c r="N20" s="11" t="n">
        <f si="5" t="shared"/>
        <v>53746.0</v>
      </c>
      <c r="O20" s="5" t="n">
        <v>646542.0</v>
      </c>
      <c r="P20" s="5" t="n">
        <v>467129.0</v>
      </c>
      <c r="Q20" s="11" t="n">
        <f si="2" t="shared"/>
        <v>50466.0</v>
      </c>
      <c r="R20" s="6" t="n">
        <f si="0" t="shared"/>
        <v>9.256311179804225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83.0</v>
      </c>
      <c r="E21" s="5" t="n">
        <v>18.0</v>
      </c>
      <c r="F21" s="5" t="n">
        <v>38.0</v>
      </c>
      <c r="G21" s="5" t="n">
        <v>25.0</v>
      </c>
      <c r="H21" s="5" t="n">
        <v>61.0</v>
      </c>
      <c r="I21" s="5" t="n">
        <v>31.0</v>
      </c>
      <c r="J21" s="5" t="n">
        <v>21.0</v>
      </c>
      <c r="K21" s="5" t="n">
        <v>12.0</v>
      </c>
      <c r="L21" s="5" t="n">
        <v>9.0</v>
      </c>
      <c r="M21" s="5" t="n">
        <v>18.0</v>
      </c>
      <c r="N21" s="11" t="n">
        <f si="5" t="shared"/>
        <v>316.0</v>
      </c>
      <c r="O21" s="5" t="n">
        <v>5082.0</v>
      </c>
      <c r="P21" s="5" t="n">
        <v>2703.0</v>
      </c>
      <c r="Q21" s="11" t="n">
        <f si="2" t="shared"/>
        <v>298.0</v>
      </c>
      <c r="R21" s="6" t="n">
        <f si="0" t="shared"/>
        <v>9.070469798657719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24.0</v>
      </c>
      <c r="E22" s="5" t="n">
        <v>37.0</v>
      </c>
      <c r="F22" s="5" t="n">
        <v>42.0</v>
      </c>
      <c r="G22" s="5" t="n">
        <v>39.0</v>
      </c>
      <c r="H22" s="5" t="n">
        <v>47.0</v>
      </c>
      <c r="I22" s="5" t="n">
        <v>40.0</v>
      </c>
      <c r="J22" s="5" t="n">
        <v>20.0</v>
      </c>
      <c r="K22" s="5" t="n">
        <v>24.0</v>
      </c>
      <c r="L22" s="5" t="n">
        <v>12.0</v>
      </c>
      <c r="M22" s="5" t="n">
        <v>21.0</v>
      </c>
      <c r="N22" s="11" t="n">
        <f si="5" t="shared"/>
        <v>306.0</v>
      </c>
      <c r="O22" s="5" t="n">
        <v>7578.0</v>
      </c>
      <c r="P22" s="5" t="n">
        <v>3524.0</v>
      </c>
      <c r="Q22" s="11" t="n">
        <f si="2" t="shared"/>
        <v>285.0</v>
      </c>
      <c r="R22" s="6" t="n">
        <f si="0" t="shared"/>
        <v>12.364912280701754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22.0</v>
      </c>
      <c r="E23" s="5" t="n">
        <v>6.0</v>
      </c>
      <c r="F23" s="5" t="n">
        <v>17.0</v>
      </c>
      <c r="G23" s="5" t="n">
        <v>6.0</v>
      </c>
      <c r="H23" s="5" t="n">
        <v>17.0</v>
      </c>
      <c r="I23" s="5" t="n">
        <v>16.0</v>
      </c>
      <c r="J23" s="5" t="n">
        <v>8.0</v>
      </c>
      <c r="K23" s="5" t="n">
        <v>3.0</v>
      </c>
      <c r="L23" s="5" t="n">
        <v>1.0</v>
      </c>
      <c r="M23" s="5" t="n">
        <v>11.0</v>
      </c>
      <c r="N23" s="11" t="n">
        <f si="5" t="shared"/>
        <v>107.0</v>
      </c>
      <c r="O23" s="5" t="n">
        <v>1989.0</v>
      </c>
      <c r="P23" s="5" t="n">
        <v>772.0</v>
      </c>
      <c r="Q23" s="11" t="n">
        <f si="2" t="shared"/>
        <v>96.0</v>
      </c>
      <c r="R23" s="6" t="n">
        <f si="0" t="shared"/>
        <v>8.041666666666666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75.0</v>
      </c>
      <c r="E24" s="5" t="n">
        <f ref="E24:M24" si="7" t="shared">E25-E19-E20-E21-E22-E23</f>
        <v>78.0</v>
      </c>
      <c r="F24" s="5" t="n">
        <f si="7" t="shared"/>
        <v>76.0</v>
      </c>
      <c r="G24" s="5" t="n">
        <f si="7" t="shared"/>
        <v>96.0</v>
      </c>
      <c r="H24" s="5" t="n">
        <f si="7" t="shared"/>
        <v>146.0</v>
      </c>
      <c r="I24" s="5" t="n">
        <f si="7" t="shared"/>
        <v>89.0</v>
      </c>
      <c r="J24" s="5" t="n">
        <f si="7" t="shared"/>
        <v>77.0</v>
      </c>
      <c r="K24" s="5" t="n">
        <f si="7" t="shared"/>
        <v>58.0</v>
      </c>
      <c r="L24" s="5" t="n">
        <f si="7" t="shared"/>
        <v>38.0</v>
      </c>
      <c r="M24" s="5" t="n">
        <f si="7" t="shared"/>
        <v>142.0</v>
      </c>
      <c r="N24" s="11" t="n">
        <f si="5" t="shared"/>
        <v>875.0</v>
      </c>
      <c r="O24" s="5" t="n">
        <f>O25-O19-O20-O21-O22-O23</f>
        <v>38759.0</v>
      </c>
      <c r="P24" s="5" t="n">
        <f>P25-P19-P20-P21-P22-P23</f>
        <v>9850.0</v>
      </c>
      <c r="Q24" s="11" t="n">
        <f si="2" t="shared"/>
        <v>733.0</v>
      </c>
      <c r="R24" s="6" t="n">
        <f si="0" t="shared"/>
        <v>13.437926330150068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6454.0</v>
      </c>
      <c r="E25" s="5" t="n">
        <v>6410.0</v>
      </c>
      <c r="F25" s="5" t="n">
        <v>8717.0</v>
      </c>
      <c r="G25" s="5" t="n">
        <v>7277.0</v>
      </c>
      <c r="H25" s="5" t="n">
        <v>14763.0</v>
      </c>
      <c r="I25" s="5" t="n">
        <v>13702.0</v>
      </c>
      <c r="J25" s="5" t="n">
        <v>4537.0</v>
      </c>
      <c r="K25" s="5" t="n">
        <v>1947.0</v>
      </c>
      <c r="L25" s="5" t="n">
        <v>1269.0</v>
      </c>
      <c r="M25" s="5" t="n">
        <v>4342.0</v>
      </c>
      <c r="N25" s="11" t="n">
        <f si="5" t="shared"/>
        <v>69418.0</v>
      </c>
      <c r="O25" s="5" t="n">
        <v>844071.0</v>
      </c>
      <c r="P25" s="5" t="n">
        <v>585656.0</v>
      </c>
      <c r="Q25" s="11" t="n">
        <f si="2" t="shared"/>
        <v>65076.0</v>
      </c>
      <c r="R25" s="6" t="n">
        <f si="0" t="shared"/>
        <v>8.999569733849652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67.0</v>
      </c>
      <c r="E26" s="5" t="n">
        <v>95.0</v>
      </c>
      <c r="F26" s="5" t="n">
        <v>81.0</v>
      </c>
      <c r="G26" s="5" t="n">
        <v>103.0</v>
      </c>
      <c r="H26" s="5" t="n">
        <v>135.0</v>
      </c>
      <c r="I26" s="5" t="n">
        <v>181.0</v>
      </c>
      <c r="J26" s="5" t="n">
        <v>67.0</v>
      </c>
      <c r="K26" s="5" t="n">
        <v>34.0</v>
      </c>
      <c r="L26" s="5" t="n">
        <v>19.0</v>
      </c>
      <c r="M26" s="5" t="n">
        <v>61.0</v>
      </c>
      <c r="N26" s="11" t="n">
        <f si="5" t="shared"/>
        <v>843.0</v>
      </c>
      <c r="O26" s="5" t="n">
        <v>10406.0</v>
      </c>
      <c r="P26" s="5" t="n">
        <v>8163.0</v>
      </c>
      <c r="Q26" s="11" t="n">
        <f si="2" t="shared"/>
        <v>782.0</v>
      </c>
      <c r="R26" s="6" t="n">
        <f si="0" t="shared"/>
        <v>10.438618925831202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362.0</v>
      </c>
      <c r="E27" s="5" t="n">
        <v>544.0</v>
      </c>
      <c r="F27" s="5" t="n">
        <v>529.0</v>
      </c>
      <c r="G27" s="5" t="n">
        <v>431.0</v>
      </c>
      <c r="H27" s="5" t="n">
        <v>794.0</v>
      </c>
      <c r="I27" s="5" t="n">
        <v>1096.0</v>
      </c>
      <c r="J27" s="5" t="n">
        <v>429.0</v>
      </c>
      <c r="K27" s="5" t="n">
        <v>214.0</v>
      </c>
      <c r="L27" s="5" t="n">
        <v>213.0</v>
      </c>
      <c r="M27" s="5" t="n">
        <v>324.0</v>
      </c>
      <c r="N27" s="11" t="n">
        <f si="5" t="shared"/>
        <v>4936.0</v>
      </c>
      <c r="O27" s="5" t="n">
        <v>78650.0</v>
      </c>
      <c r="P27" s="5" t="n">
        <v>56099.0</v>
      </c>
      <c r="Q27" s="11" t="n">
        <f si="2" t="shared"/>
        <v>4612.0</v>
      </c>
      <c r="R27" s="6" t="n">
        <f si="0" t="shared"/>
        <v>12.163703382480486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507.0</v>
      </c>
      <c r="E28" s="5" t="n">
        <v>789.0</v>
      </c>
      <c r="F28" s="5" t="n">
        <v>757.0</v>
      </c>
      <c r="G28" s="5" t="n">
        <v>692.0</v>
      </c>
      <c r="H28" s="5" t="n">
        <v>1188.0</v>
      </c>
      <c r="I28" s="5" t="n">
        <v>1417.0</v>
      </c>
      <c r="J28" s="5" t="n">
        <v>564.0</v>
      </c>
      <c r="K28" s="5" t="n">
        <v>221.0</v>
      </c>
      <c r="L28" s="5" t="n">
        <v>182.0</v>
      </c>
      <c r="M28" s="5" t="n">
        <v>567.0</v>
      </c>
      <c r="N28" s="11" t="n">
        <f si="5" t="shared"/>
        <v>6884.0</v>
      </c>
      <c r="O28" s="5" t="n">
        <v>82416.0</v>
      </c>
      <c r="P28" s="5" t="n">
        <v>64311.0</v>
      </c>
      <c r="Q28" s="11" t="n">
        <f si="2" t="shared"/>
        <v>6317.0</v>
      </c>
      <c r="R28" s="6" t="n">
        <f si="0" t="shared"/>
        <v>10.18062371378819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207.0</v>
      </c>
      <c r="E29" s="5" t="n">
        <v>312.0</v>
      </c>
      <c r="F29" s="5" t="n">
        <v>288.0</v>
      </c>
      <c r="G29" s="5" t="n">
        <v>184.0</v>
      </c>
      <c r="H29" s="5" t="n">
        <v>263.0</v>
      </c>
      <c r="I29" s="5" t="n">
        <v>197.0</v>
      </c>
      <c r="J29" s="5" t="n">
        <v>94.0</v>
      </c>
      <c r="K29" s="5" t="n">
        <v>57.0</v>
      </c>
      <c r="L29" s="5" t="n">
        <v>44.0</v>
      </c>
      <c r="M29" s="5" t="n">
        <v>266.0</v>
      </c>
      <c r="N29" s="11" t="n">
        <f si="5" t="shared"/>
        <v>1912.0</v>
      </c>
      <c r="O29" s="5" t="n">
        <v>17587.0</v>
      </c>
      <c r="P29" s="5" t="n">
        <v>13990.0</v>
      </c>
      <c r="Q29" s="11" t="n">
        <f si="2" t="shared"/>
        <v>1646.0</v>
      </c>
      <c r="R29" s="6" t="n">
        <f si="0" t="shared"/>
        <v>8.499392466585663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306.0</v>
      </c>
      <c r="E30" s="5" t="n">
        <v>272.0</v>
      </c>
      <c r="F30" s="5" t="n">
        <v>290.0</v>
      </c>
      <c r="G30" s="5" t="n">
        <v>286.0</v>
      </c>
      <c r="H30" s="5" t="n">
        <v>381.0</v>
      </c>
      <c r="I30" s="5" t="n">
        <v>507.0</v>
      </c>
      <c r="J30" s="5" t="n">
        <v>223.0</v>
      </c>
      <c r="K30" s="5" t="n">
        <v>83.0</v>
      </c>
      <c r="L30" s="5" t="n">
        <v>61.0</v>
      </c>
      <c r="M30" s="5" t="n">
        <v>211.0</v>
      </c>
      <c r="N30" s="11" t="n">
        <f si="5" t="shared"/>
        <v>2620.0</v>
      </c>
      <c r="O30" s="5" t="n">
        <v>29969.0</v>
      </c>
      <c r="P30" s="5" t="n">
        <v>23866.0</v>
      </c>
      <c r="Q30" s="11" t="n">
        <f si="2" t="shared"/>
        <v>2409.0</v>
      </c>
      <c r="R30" s="6" t="n">
        <f si="0" t="shared"/>
        <v>9.907015359070154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110.0</v>
      </c>
      <c r="E31" s="5" t="n">
        <v>129.0</v>
      </c>
      <c r="F31" s="5" t="n">
        <v>142.0</v>
      </c>
      <c r="G31" s="5" t="n">
        <v>93.0</v>
      </c>
      <c r="H31" s="5" t="n">
        <v>150.0</v>
      </c>
      <c r="I31" s="5" t="n">
        <v>246.0</v>
      </c>
      <c r="J31" s="5" t="n">
        <v>97.0</v>
      </c>
      <c r="K31" s="5" t="n">
        <v>27.0</v>
      </c>
      <c r="L31" s="5" t="n">
        <v>22.0</v>
      </c>
      <c r="M31" s="5" t="n">
        <v>110.0</v>
      </c>
      <c r="N31" s="11" t="n">
        <f si="5" t="shared"/>
        <v>1126.0</v>
      </c>
      <c r="O31" s="5" t="n">
        <v>13733.0</v>
      </c>
      <c r="P31" s="5" t="n">
        <v>9719.0</v>
      </c>
      <c r="Q31" s="11" t="n">
        <f si="2" t="shared"/>
        <v>1016.0</v>
      </c>
      <c r="R31" s="6" t="n">
        <f si="0" t="shared"/>
        <v>9.565944881889763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95.0</v>
      </c>
      <c r="E32" s="5" t="n">
        <v>130.0</v>
      </c>
      <c r="F32" s="5" t="n">
        <v>168.0</v>
      </c>
      <c r="G32" s="5" t="n">
        <v>87.0</v>
      </c>
      <c r="H32" s="5" t="n">
        <v>203.0</v>
      </c>
      <c r="I32" s="5" t="n">
        <v>171.0</v>
      </c>
      <c r="J32" s="5" t="n">
        <v>70.0</v>
      </c>
      <c r="K32" s="5" t="n">
        <v>39.0</v>
      </c>
      <c r="L32" s="5" t="n">
        <v>49.0</v>
      </c>
      <c r="M32" s="5" t="n">
        <v>64.0</v>
      </c>
      <c r="N32" s="11" t="n">
        <f si="5" t="shared"/>
        <v>1076.0</v>
      </c>
      <c r="O32" s="5" t="n">
        <v>14941.0</v>
      </c>
      <c r="P32" s="5" t="n">
        <v>11188.0</v>
      </c>
      <c r="Q32" s="11" t="n">
        <f si="2" t="shared"/>
        <v>1012.0</v>
      </c>
      <c r="R32" s="6" t="n">
        <f si="0" t="shared"/>
        <v>11.055335968379447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960.0</v>
      </c>
      <c r="E33" s="5" t="n">
        <v>1048.0</v>
      </c>
      <c r="F33" s="5" t="n">
        <v>1010.0</v>
      </c>
      <c r="G33" s="5" t="n">
        <v>797.0</v>
      </c>
      <c r="H33" s="5" t="n">
        <v>1040.0</v>
      </c>
      <c r="I33" s="5" t="n">
        <v>932.0</v>
      </c>
      <c r="J33" s="5" t="n">
        <v>275.0</v>
      </c>
      <c r="K33" s="5" t="n">
        <v>159.0</v>
      </c>
      <c r="L33" s="5" t="n">
        <v>148.0</v>
      </c>
      <c r="M33" s="5" t="n">
        <v>310.0</v>
      </c>
      <c r="N33" s="11" t="n">
        <f si="5" t="shared"/>
        <v>6679.0</v>
      </c>
      <c r="O33" s="5" t="n">
        <v>80347.0</v>
      </c>
      <c r="P33" s="5" t="n">
        <v>49981.0</v>
      </c>
      <c r="Q33" s="11" t="n">
        <f si="2" t="shared"/>
        <v>6369.0</v>
      </c>
      <c r="R33" s="6" t="n">
        <f si="0" t="shared"/>
        <v>7.8475427853666195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66.0</v>
      </c>
      <c r="E34" s="5" t="n">
        <v>100.0</v>
      </c>
      <c r="F34" s="5" t="n">
        <v>79.0</v>
      </c>
      <c r="G34" s="5" t="n">
        <v>78.0</v>
      </c>
      <c r="H34" s="5" t="n">
        <v>147.0</v>
      </c>
      <c r="I34" s="5" t="n">
        <v>311.0</v>
      </c>
      <c r="J34" s="5" t="n">
        <v>57.0</v>
      </c>
      <c r="K34" s="5" t="n">
        <v>24.0</v>
      </c>
      <c r="L34" s="5" t="n">
        <v>27.0</v>
      </c>
      <c r="M34" s="5" t="n">
        <v>77.0</v>
      </c>
      <c r="N34" s="11" t="n">
        <f si="5" t="shared"/>
        <v>966.0</v>
      </c>
      <c r="O34" s="5" t="n">
        <v>10611.0</v>
      </c>
      <c r="P34" s="5" t="n">
        <v>9143.0</v>
      </c>
      <c r="Q34" s="11" t="n">
        <f si="2" t="shared"/>
        <v>889.0</v>
      </c>
      <c r="R34" s="6" t="n">
        <f si="0" t="shared"/>
        <v>10.284589426321709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30.0</v>
      </c>
      <c r="E35" s="5" t="n">
        <v>20.0</v>
      </c>
      <c r="F35" s="5" t="n">
        <v>23.0</v>
      </c>
      <c r="G35" s="5" t="n">
        <v>13.0</v>
      </c>
      <c r="H35" s="5" t="n">
        <v>24.0</v>
      </c>
      <c r="I35" s="5" t="n">
        <v>28.0</v>
      </c>
      <c r="J35" s="5" t="n">
        <v>3.0</v>
      </c>
      <c r="K35" s="5" t="n">
        <v>5.0</v>
      </c>
      <c r="L35" s="5" t="n">
        <v>3.0</v>
      </c>
      <c r="M35" s="5" t="n">
        <v>38.0</v>
      </c>
      <c r="N35" s="11" t="n">
        <f si="5" t="shared"/>
        <v>187.0</v>
      </c>
      <c r="O35" s="5" t="n">
        <v>1115.0</v>
      </c>
      <c r="P35" s="5" t="n">
        <v>1115.0</v>
      </c>
      <c r="Q35" s="11" t="n">
        <f si="2" t="shared"/>
        <v>149.0</v>
      </c>
      <c r="R35" s="6" t="n">
        <f si="0" t="shared"/>
        <v>7.483221476510067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62.0</v>
      </c>
      <c r="E36" s="5" t="n">
        <v>126.0</v>
      </c>
      <c r="F36" s="5" t="n">
        <v>137.0</v>
      </c>
      <c r="G36" s="5" t="n">
        <v>75.0</v>
      </c>
      <c r="H36" s="5" t="n">
        <v>172.0</v>
      </c>
      <c r="I36" s="5" t="n">
        <v>184.0</v>
      </c>
      <c r="J36" s="5" t="n">
        <v>69.0</v>
      </c>
      <c r="K36" s="5" t="n">
        <v>39.0</v>
      </c>
      <c r="L36" s="5" t="n">
        <v>35.0</v>
      </c>
      <c r="M36" s="5" t="n">
        <v>47.0</v>
      </c>
      <c r="N36" s="11" t="n">
        <f si="5" t="shared"/>
        <v>946.0</v>
      </c>
      <c r="O36" s="5" t="n">
        <v>12529.0</v>
      </c>
      <c r="P36" s="5" t="n">
        <v>9697.0</v>
      </c>
      <c r="Q36" s="11" t="n">
        <f si="2" t="shared"/>
        <v>899.0</v>
      </c>
      <c r="R36" s="6" t="n">
        <f si="0" t="shared"/>
        <v>10.78642936596218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112.0</v>
      </c>
      <c r="E37" s="5" t="n">
        <v>48.0</v>
      </c>
      <c r="F37" s="5" t="n">
        <v>85.0</v>
      </c>
      <c r="G37" s="5" t="n">
        <v>85.0</v>
      </c>
      <c r="H37" s="5" t="n">
        <v>151.0</v>
      </c>
      <c r="I37" s="5" t="n">
        <v>142.0</v>
      </c>
      <c r="J37" s="5" t="n">
        <v>64.0</v>
      </c>
      <c r="K37" s="5" t="n">
        <v>36.0</v>
      </c>
      <c r="L37" s="5" t="n">
        <v>25.0</v>
      </c>
      <c r="M37" s="5" t="n">
        <v>81.0</v>
      </c>
      <c r="N37" s="11" t="n">
        <f si="5" t="shared"/>
        <v>829.0</v>
      </c>
      <c r="O37" s="5" t="n">
        <v>17291.0</v>
      </c>
      <c r="P37" s="5" t="n">
        <v>8294.0</v>
      </c>
      <c r="Q37" s="11" t="n">
        <f si="2" t="shared"/>
        <v>748.0</v>
      </c>
      <c r="R37" s="6" t="n">
        <f si="0" t="shared"/>
        <v>11.088235294117647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372.0</v>
      </c>
      <c r="E38" s="5" t="n">
        <f ref="E38:M38" si="8" t="shared">E39-E26-E27-E28-E29-E30-E31-E32-E33-E34-E35-E36-E37</f>
        <v>505.0</v>
      </c>
      <c r="F38" s="5" t="n">
        <f si="8" t="shared"/>
        <v>594.0</v>
      </c>
      <c r="G38" s="5" t="n">
        <f si="8" t="shared"/>
        <v>455.0</v>
      </c>
      <c r="H38" s="5" t="n">
        <f si="8" t="shared"/>
        <v>763.0</v>
      </c>
      <c r="I38" s="5" t="n">
        <f si="8" t="shared"/>
        <v>666.0</v>
      </c>
      <c r="J38" s="5" t="n">
        <f si="8" t="shared"/>
        <v>273.0</v>
      </c>
      <c r="K38" s="5" t="n">
        <f si="8" t="shared"/>
        <v>178.0</v>
      </c>
      <c r="L38" s="5" t="n">
        <f si="8" t="shared"/>
        <v>164.0</v>
      </c>
      <c r="M38" s="5" t="n">
        <f si="8" t="shared"/>
        <v>392.0</v>
      </c>
      <c r="N38" s="11" t="n">
        <f si="5" t="shared"/>
        <v>4362.0</v>
      </c>
      <c r="O38" s="5" t="n">
        <f>O39-O26-O27-O28-O29-O30-O31-O32-O33-O34-O35-O36-O37</f>
        <v>68248.0</v>
      </c>
      <c r="P38" s="5" t="n">
        <f>P39-P26-P27-P28-P29-P30-P31-P32-P33-P34-P35-P36-P37</f>
        <v>42828.0</v>
      </c>
      <c r="Q38" s="11" t="n">
        <f si="2" t="shared"/>
        <v>3970.0</v>
      </c>
      <c r="R38" s="6" t="n">
        <f si="0" t="shared"/>
        <v>10.787909319899244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3256.0</v>
      </c>
      <c r="E39" s="5" t="n">
        <v>4118.0</v>
      </c>
      <c r="F39" s="5" t="n">
        <v>4183.0</v>
      </c>
      <c r="G39" s="5" t="n">
        <v>3379.0</v>
      </c>
      <c r="H39" s="5" t="n">
        <v>5411.0</v>
      </c>
      <c r="I39" s="5" t="n">
        <v>6078.0</v>
      </c>
      <c r="J39" s="5" t="n">
        <v>2285.0</v>
      </c>
      <c r="K39" s="5" t="n">
        <v>1116.0</v>
      </c>
      <c r="L39" s="5" t="n">
        <v>992.0</v>
      </c>
      <c r="M39" s="5" t="n">
        <v>2548.0</v>
      </c>
      <c r="N39" s="11" t="n">
        <f si="5" t="shared"/>
        <v>33366.0</v>
      </c>
      <c r="O39" s="5" t="n">
        <v>437843.0</v>
      </c>
      <c r="P39" s="5" t="n">
        <v>308394.0</v>
      </c>
      <c r="Q39" s="11" t="n">
        <f si="2" t="shared"/>
        <v>30818.0</v>
      </c>
      <c r="R39" s="6" t="n">
        <f si="0" t="shared"/>
        <v>10.006943993769875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1116.0</v>
      </c>
      <c r="E40" s="5" t="n">
        <v>812.0</v>
      </c>
      <c r="F40" s="5" t="n">
        <v>1026.0</v>
      </c>
      <c r="G40" s="5" t="n">
        <v>945.0</v>
      </c>
      <c r="H40" s="5" t="n">
        <v>1947.0</v>
      </c>
      <c r="I40" s="5" t="n">
        <v>1450.0</v>
      </c>
      <c r="J40" s="5" t="n">
        <v>412.0</v>
      </c>
      <c r="K40" s="5" t="n">
        <v>167.0</v>
      </c>
      <c r="L40" s="5" t="n">
        <v>100.0</v>
      </c>
      <c r="M40" s="5" t="n">
        <v>369.0</v>
      </c>
      <c r="N40" s="11" t="n">
        <f si="5" t="shared"/>
        <v>8344.0</v>
      </c>
      <c r="O40" s="5" t="n">
        <v>77847.0</v>
      </c>
      <c r="P40" s="5" t="n">
        <v>60082.0</v>
      </c>
      <c r="Q40" s="11" t="n">
        <f si="2" t="shared"/>
        <v>7975.0</v>
      </c>
      <c r="R40" s="6" t="n">
        <f si="0" t="shared"/>
        <v>7.533793103448276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99.0</v>
      </c>
      <c r="E41" s="5" t="n">
        <v>118.0</v>
      </c>
      <c r="F41" s="5" t="n">
        <v>159.0</v>
      </c>
      <c r="G41" s="5" t="n">
        <v>107.0</v>
      </c>
      <c r="H41" s="5" t="n">
        <v>227.0</v>
      </c>
      <c r="I41" s="5" t="n">
        <v>218.0</v>
      </c>
      <c r="J41" s="5" t="n">
        <v>74.0</v>
      </c>
      <c r="K41" s="5" t="n">
        <v>39.0</v>
      </c>
      <c r="L41" s="5" t="n">
        <v>28.0</v>
      </c>
      <c r="M41" s="5" t="n">
        <v>62.0</v>
      </c>
      <c r="N41" s="11" t="n">
        <f si="5" t="shared"/>
        <v>1131.0</v>
      </c>
      <c r="O41" s="5" t="n">
        <v>14052.0</v>
      </c>
      <c r="P41" s="5" t="n">
        <v>10400.0</v>
      </c>
      <c r="Q41" s="11" t="n">
        <f si="2" t="shared"/>
        <v>1069.0</v>
      </c>
      <c r="R41" s="6" t="n">
        <f si="0" t="shared"/>
        <v>9.728718428437793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7.0</v>
      </c>
      <c r="E42" s="5" t="n">
        <f ref="E42:M42" si="9" t="shared">E43-E40-E41</f>
        <v>24.0</v>
      </c>
      <c r="F42" s="5" t="n">
        <f si="9" t="shared"/>
        <v>25.0</v>
      </c>
      <c r="G42" s="5" t="n">
        <f si="9" t="shared"/>
        <v>14.0</v>
      </c>
      <c r="H42" s="5" t="n">
        <f si="9" t="shared"/>
        <v>41.0</v>
      </c>
      <c r="I42" s="5" t="n">
        <f si="9" t="shared"/>
        <v>21.0</v>
      </c>
      <c r="J42" s="5" t="n">
        <f si="9" t="shared"/>
        <v>14.0</v>
      </c>
      <c r="K42" s="5" t="n">
        <f si="9" t="shared"/>
        <v>5.0</v>
      </c>
      <c r="L42" s="5" t="n">
        <f si="9" t="shared"/>
        <v>8.0</v>
      </c>
      <c r="M42" s="5" t="n">
        <f si="9" t="shared"/>
        <v>10.0</v>
      </c>
      <c r="N42" s="11" t="n">
        <f si="5" t="shared"/>
        <v>169.0</v>
      </c>
      <c r="O42" s="5" t="n">
        <f>O43-O40-O41</f>
        <v>4050.0</v>
      </c>
      <c r="P42" s="5" t="n">
        <f>P43-P40-P41</f>
        <v>1819.0</v>
      </c>
      <c r="Q42" s="11" t="n">
        <f si="2" t="shared"/>
        <v>159.0</v>
      </c>
      <c r="R42" s="6" t="n">
        <f si="0" t="shared"/>
        <v>11.440251572327044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1222.0</v>
      </c>
      <c r="E43" s="5" t="n">
        <v>954.0</v>
      </c>
      <c r="F43" s="5" t="n">
        <v>1210.0</v>
      </c>
      <c r="G43" s="5" t="n">
        <v>1066.0</v>
      </c>
      <c r="H43" s="5" t="n">
        <v>2215.0</v>
      </c>
      <c r="I43" s="5" t="n">
        <v>1689.0</v>
      </c>
      <c r="J43" s="5" t="n">
        <v>500.0</v>
      </c>
      <c r="K43" s="5" t="n">
        <v>211.0</v>
      </c>
      <c r="L43" s="5" t="n">
        <v>136.0</v>
      </c>
      <c r="M43" s="5" t="n">
        <v>441.0</v>
      </c>
      <c r="N43" s="11" t="n">
        <f si="5" t="shared"/>
        <v>9644.0</v>
      </c>
      <c r="O43" s="5" t="n">
        <v>95949.0</v>
      </c>
      <c r="P43" s="5" t="n">
        <v>72301.0</v>
      </c>
      <c r="Q43" s="11" t="n">
        <f si="2" t="shared"/>
        <v>9203.0</v>
      </c>
      <c r="R43" s="6" t="n">
        <f si="0" t="shared"/>
        <v>7.85624252960991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21.0</v>
      </c>
      <c r="E44" s="8" t="n">
        <v>30.0</v>
      </c>
      <c r="F44" s="8" t="n">
        <v>48.0</v>
      </c>
      <c r="G44" s="8" t="n">
        <v>21.0</v>
      </c>
      <c r="H44" s="8" t="n">
        <v>39.0</v>
      </c>
      <c r="I44" s="8" t="n">
        <v>48.0</v>
      </c>
      <c r="J44" s="8" t="n">
        <v>35.0</v>
      </c>
      <c r="K44" s="8" t="n">
        <v>26.0</v>
      </c>
      <c r="L44" s="8" t="n">
        <v>19.0</v>
      </c>
      <c r="M44" s="8" t="n">
        <v>63.0</v>
      </c>
      <c r="N44" s="11" t="n">
        <f si="5" t="shared"/>
        <v>350.0</v>
      </c>
      <c r="O44" s="8" t="n">
        <v>19738.0</v>
      </c>
      <c r="P44" s="8" t="n">
        <v>4637.0</v>
      </c>
      <c r="Q44" s="11" t="n">
        <f si="2" t="shared"/>
        <v>287.0</v>
      </c>
      <c r="R44" s="6" t="n">
        <f si="0" t="shared"/>
        <v>16.156794425087107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9.0</v>
      </c>
      <c r="E45" s="8" t="n">
        <f ref="E45:M45" si="10" t="shared">E46-E44</f>
        <v>20.0</v>
      </c>
      <c r="F45" s="8" t="n">
        <f si="10" t="shared"/>
        <v>40.0</v>
      </c>
      <c r="G45" s="8" t="n">
        <f si="10" t="shared"/>
        <v>39.0</v>
      </c>
      <c r="H45" s="8" t="n">
        <f si="10" t="shared"/>
        <v>98.0</v>
      </c>
      <c r="I45" s="8" t="n">
        <f si="10" t="shared"/>
        <v>104.0</v>
      </c>
      <c r="J45" s="8" t="n">
        <f si="10" t="shared"/>
        <v>60.0</v>
      </c>
      <c r="K45" s="8" t="n">
        <f si="10" t="shared"/>
        <v>28.0</v>
      </c>
      <c r="L45" s="8" t="n">
        <f si="10" t="shared"/>
        <v>34.0</v>
      </c>
      <c r="M45" s="8" t="n">
        <f si="10" t="shared"/>
        <v>69.0</v>
      </c>
      <c r="N45" s="11" t="n">
        <f si="5" t="shared"/>
        <v>501.0</v>
      </c>
      <c r="O45" s="8" t="n">
        <f>O46-O44</f>
        <v>39491.0</v>
      </c>
      <c r="P45" s="8" t="n">
        <f>P46-P44</f>
        <v>7042.0</v>
      </c>
      <c r="Q45" s="11" t="n">
        <f si="2" t="shared"/>
        <v>432.0</v>
      </c>
      <c r="R45" s="6" t="n">
        <f si="0" t="shared"/>
        <v>16.300925925925927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30.0</v>
      </c>
      <c r="E46" s="8" t="n">
        <v>50.0</v>
      </c>
      <c r="F46" s="8" t="n">
        <v>88.0</v>
      </c>
      <c r="G46" s="8" t="n">
        <v>60.0</v>
      </c>
      <c r="H46" s="8" t="n">
        <v>137.0</v>
      </c>
      <c r="I46" s="8" t="n">
        <v>152.0</v>
      </c>
      <c r="J46" s="8" t="n">
        <v>95.0</v>
      </c>
      <c r="K46" s="8" t="n">
        <v>54.0</v>
      </c>
      <c r="L46" s="8" t="n">
        <v>53.0</v>
      </c>
      <c r="M46" s="8" t="n">
        <v>132.0</v>
      </c>
      <c r="N46" s="11" t="n">
        <f si="5" t="shared"/>
        <v>851.0</v>
      </c>
      <c r="O46" s="8" t="n">
        <v>59229.0</v>
      </c>
      <c r="P46" s="8" t="n">
        <v>11679.0</v>
      </c>
      <c r="Q46" s="11" t="n">
        <f si="2" t="shared"/>
        <v>719.0</v>
      </c>
      <c r="R46" s="6" t="n">
        <f si="0" t="shared"/>
        <v>16.243393602225314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5.0</v>
      </c>
      <c r="E47" s="5" t="n">
        <v>6.0</v>
      </c>
      <c r="F47" s="5" t="n">
        <v>8.0</v>
      </c>
      <c r="G47" s="5" t="n">
        <v>14.0</v>
      </c>
      <c r="H47" s="5" t="n">
        <v>10.0</v>
      </c>
      <c r="I47" s="5" t="n">
        <v>8.0</v>
      </c>
      <c r="J47" s="5" t="n">
        <v>1.0</v>
      </c>
      <c r="K47" s="5" t="n">
        <v>4.0</v>
      </c>
      <c r="L47" s="5" t="n">
        <v>0.0</v>
      </c>
      <c r="M47" s="5" t="n">
        <v>22.0</v>
      </c>
      <c r="N47" s="11" t="n">
        <f si="5" t="shared"/>
        <v>78.0</v>
      </c>
      <c r="O47" s="5" t="n">
        <v>7220.0</v>
      </c>
      <c r="P47" s="5" t="n">
        <v>477.0</v>
      </c>
      <c r="Q47" s="11" t="n">
        <f si="2" t="shared"/>
        <v>56.0</v>
      </c>
      <c r="R47" s="6" t="n">
        <f si="0" t="shared"/>
        <v>8.517857142857142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54679.0</v>
      </c>
      <c r="E48" s="5" t="n">
        <f ref="E48:M48" si="11" t="shared">E47+E46+E43+E39+E25+E18</f>
        <v>136441.0</v>
      </c>
      <c r="F48" s="5" t="n">
        <f si="11" t="shared"/>
        <v>228574.0</v>
      </c>
      <c r="G48" s="5" t="n">
        <f si="11" t="shared"/>
        <v>127097.0</v>
      </c>
      <c r="H48" s="5" t="n">
        <f si="11" t="shared"/>
        <v>248966.0</v>
      </c>
      <c r="I48" s="5" t="n">
        <f si="11" t="shared"/>
        <v>84090.0</v>
      </c>
      <c r="J48" s="5" t="n">
        <f si="11" t="shared"/>
        <v>22097.0</v>
      </c>
      <c r="K48" s="5" t="n">
        <f si="11" t="shared"/>
        <v>9629.0</v>
      </c>
      <c r="L48" s="5" t="n">
        <f si="11" t="shared"/>
        <v>8185.0</v>
      </c>
      <c r="M48" s="5" t="n">
        <f si="11" t="shared"/>
        <v>63763.0</v>
      </c>
      <c r="N48" s="11" t="n">
        <f si="5" t="shared"/>
        <v>983521.0</v>
      </c>
      <c r="O48" s="5" t="n">
        <f>O47+O46+O43+O39+O25+O18</f>
        <v>2.2758905E7</v>
      </c>
      <c r="P48" s="5" t="n">
        <f>P47+P46+P43+P39+P25+P18</f>
        <v>5507934.0</v>
      </c>
      <c r="Q48" s="11" t="n">
        <f si="2" t="shared"/>
        <v>919758.0</v>
      </c>
      <c r="R48" s="6" t="n">
        <f si="0" t="shared"/>
        <v>5.988460007958615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5.559515251834989</v>
      </c>
      <c r="E49" s="6" t="n">
        <f ref="E49" si="13" t="shared">E48/$N$48*100</f>
        <v>13.872708361082275</v>
      </c>
      <c r="F49" s="6" t="n">
        <f ref="F49" si="14" t="shared">F48/$N$48*100</f>
        <v>23.240378192229755</v>
      </c>
      <c r="G49" s="6" t="n">
        <f ref="G49" si="15" t="shared">G48/$N$48*100</f>
        <v>12.922652388713612</v>
      </c>
      <c r="H49" s="6" t="n">
        <f ref="H49" si="16" t="shared">H48/$N$48*100</f>
        <v>25.31374520727061</v>
      </c>
      <c r="I49" s="6" t="n">
        <f ref="I49" si="17" t="shared">I48/$N$48*100</f>
        <v>8.54989369825352</v>
      </c>
      <c r="J49" s="6" t="n">
        <f ref="J49" si="18" t="shared">J48/$N$48*100</f>
        <v>2.2467237608551316</v>
      </c>
      <c r="K49" s="6" t="n">
        <f ref="K49" si="19" t="shared">K48/$N$48*100</f>
        <v>0.9790334929299933</v>
      </c>
      <c r="L49" s="6" t="n">
        <f ref="L49" si="20" t="shared">L48/$N$48*100</f>
        <v>0.832214055419254</v>
      </c>
      <c r="M49" s="6" t="n">
        <f ref="M49" si="21" t="shared">M48/$N$48*100</f>
        <v>6.483135591410861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