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<sst xmlns="http://schemas.openxmlformats.org/spreadsheetml/2006/main" count="118" uniqueCount="73">
  <si>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</si>
  <si>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</si>
  <si>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</si>
  <si>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</si>
  <si>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</si>
  <si>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</si>
  <si>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</si>
  <si>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</si>
  <si>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</si>
  <si>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</si>
  <si>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</si>
  <si>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</si>
  <si>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</si>
  <si>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</si>
  <si>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</si>
  <si>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</si>
  <si>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</si>
  <si>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</si>
  <si>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</si>
  <si>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</si>
  <si>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</si>
  <si>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</si>
  <si>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</si>
  <si>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</si>
  <si>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</si>
  <si>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</si>
  <si>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</si>
  <si>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</si>
  <si>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</si>
  <si>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</si>
  <si>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</si>
  <si>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</si>
  <si>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</si>
  <si>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</si>
  <si>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</si>
  <si>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</si>
  <si>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</si>
  <si>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</si>
  <si>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</si>
  <si>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</si>
  <si>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</si>
  <si>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</si>
  <si>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</si>
  <si>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</si>
  <si>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</si>
  <si>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</si>
  <si>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</si>
  <si>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</si>
  <si>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</si>
  <si>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</si>
  <si>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</si>
  <si>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</si>
  <si>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</si>
  <si>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</si>
  <si>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</si>
  <si>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</si>
  <si>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</si>
  <si>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</si>
  <si>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</si>
  <si>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</si>
  <si>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</si>
  <si>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</si>
  <si>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</si>
  <si>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</si>
  <si>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</si>
  <si>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</si>
  <si>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</si>
  <si>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</si>
  <si>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</si>
  <si>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</si>
  <si>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</si>
  <si>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106年12月來臺旅客人次～按停留夜數分
Table 1-8  Visitor Arrivals  by Length of Stay,
December,2017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</si>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</sst>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5778.0</v>
      </c>
      <c r="E3" s="4" t="n">
        <v>21511.0</v>
      </c>
      <c r="F3" s="4" t="n">
        <v>51951.0</v>
      </c>
      <c r="G3" s="4" t="n">
        <v>43198.0</v>
      </c>
      <c r="H3" s="4" t="n">
        <v>32273.0</v>
      </c>
      <c r="I3" s="4" t="n">
        <v>5142.0</v>
      </c>
      <c r="J3" s="4" t="n">
        <v>920.0</v>
      </c>
      <c r="K3" s="4" t="n">
        <v>203.0</v>
      </c>
      <c r="L3" s="4" t="n">
        <v>195.0</v>
      </c>
      <c r="M3" s="4" t="n">
        <v>3594.0</v>
      </c>
      <c r="N3" s="11" t="n">
        <f>SUM(D3:M3)</f>
        <v>164765.0</v>
      </c>
      <c r="O3" s="4" t="n">
        <v>825586.0</v>
      </c>
      <c r="P3" s="4" t="n">
        <v>654724.0</v>
      </c>
      <c r="Q3" s="11" t="n">
        <f>SUM(D3:L3)</f>
        <v>161171.0</v>
      </c>
      <c r="R3" s="6" t="n">
        <f ref="R3:R48" si="0" t="shared">IF(P3&lt;&gt;0,P3/SUM(D3:L3),0)</f>
        <v>4.062294085164204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16130.0</v>
      </c>
      <c r="E4" s="5" t="n">
        <v>9373.0</v>
      </c>
      <c r="F4" s="5" t="n">
        <v>12610.0</v>
      </c>
      <c r="G4" s="5" t="n">
        <v>17796.0</v>
      </c>
      <c r="H4" s="5" t="n">
        <v>138220.0</v>
      </c>
      <c r="I4" s="5" t="n">
        <v>22528.0</v>
      </c>
      <c r="J4" s="5" t="n">
        <v>2083.0</v>
      </c>
      <c r="K4" s="5" t="n">
        <v>1011.0</v>
      </c>
      <c r="L4" s="5" t="n">
        <v>1543.0</v>
      </c>
      <c r="M4" s="5" t="n">
        <v>18915.0</v>
      </c>
      <c r="N4" s="11" t="n">
        <f ref="N4:N14" si="1" t="shared">SUM(D4:M4)</f>
        <v>240209.0</v>
      </c>
      <c r="O4" s="5" t="n">
        <v>2220940.0</v>
      </c>
      <c r="P4" s="5" t="n">
        <v>1515996.0</v>
      </c>
      <c r="Q4" s="11" t="n">
        <f ref="Q4:Q48" si="2" t="shared">SUM(D4:L4)</f>
        <v>221294.0</v>
      </c>
      <c r="R4" s="6" t="n">
        <f si="0" t="shared"/>
        <v>6.850596943432718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11504.0</v>
      </c>
      <c r="E5" s="5" t="n">
        <v>51381.0</v>
      </c>
      <c r="F5" s="5" t="n">
        <v>59422.0</v>
      </c>
      <c r="G5" s="5" t="n">
        <v>19811.0</v>
      </c>
      <c r="H5" s="5" t="n">
        <v>8976.0</v>
      </c>
      <c r="I5" s="5" t="n">
        <v>4526.0</v>
      </c>
      <c r="J5" s="5" t="n">
        <v>2830.0</v>
      </c>
      <c r="K5" s="5" t="n">
        <v>2138.0</v>
      </c>
      <c r="L5" s="5" t="n">
        <v>1531.0</v>
      </c>
      <c r="M5" s="5" t="n">
        <v>7196.0</v>
      </c>
      <c r="N5" s="11" t="n">
        <f si="1" t="shared"/>
        <v>169315.0</v>
      </c>
      <c r="O5" s="5" t="n">
        <v>1081088.0</v>
      </c>
      <c r="P5" s="5" t="n">
        <v>742048.0</v>
      </c>
      <c r="Q5" s="11" t="n">
        <f si="2" t="shared"/>
        <v>162119.0</v>
      </c>
      <c r="R5" s="6" t="n">
        <f si="0" t="shared"/>
        <v>4.577180959665431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3151.0</v>
      </c>
      <c r="E6" s="5" t="n">
        <v>15278.0</v>
      </c>
      <c r="F6" s="5" t="n">
        <v>64288.0</v>
      </c>
      <c r="G6" s="5" t="n">
        <v>14243.0</v>
      </c>
      <c r="H6" s="5" t="n">
        <v>5584.0</v>
      </c>
      <c r="I6" s="5" t="n">
        <v>1426.0</v>
      </c>
      <c r="J6" s="5" t="n">
        <v>650.0</v>
      </c>
      <c r="K6" s="5" t="n">
        <v>552.0</v>
      </c>
      <c r="L6" s="5" t="n">
        <v>501.0</v>
      </c>
      <c r="M6" s="5" t="n">
        <v>1203.0</v>
      </c>
      <c r="N6" s="11" t="n">
        <f si="1" t="shared"/>
        <v>106876.0</v>
      </c>
      <c r="O6" s="5" t="n">
        <v>494861.0</v>
      </c>
      <c r="P6" s="5" t="n">
        <v>406480.0</v>
      </c>
      <c r="Q6" s="11" t="n">
        <f si="2" t="shared"/>
        <v>105673.0</v>
      </c>
      <c r="R6" s="6" t="n">
        <f si="0" t="shared"/>
        <v>3.8465833278131596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292.0</v>
      </c>
      <c r="E7" s="5" t="n">
        <v>263.0</v>
      </c>
      <c r="F7" s="5" t="n">
        <v>327.0</v>
      </c>
      <c r="G7" s="5" t="n">
        <v>308.0</v>
      </c>
      <c r="H7" s="5" t="n">
        <v>502.0</v>
      </c>
      <c r="I7" s="5" t="n">
        <v>330.0</v>
      </c>
      <c r="J7" s="5" t="n">
        <v>262.0</v>
      </c>
      <c r="K7" s="5" t="n">
        <v>140.0</v>
      </c>
      <c r="L7" s="5" t="n">
        <v>55.0</v>
      </c>
      <c r="M7" s="5" t="n">
        <v>463.0</v>
      </c>
      <c r="N7" s="11" t="n">
        <f si="1" t="shared"/>
        <v>2942.0</v>
      </c>
      <c r="O7" s="5" t="n">
        <v>109906.0</v>
      </c>
      <c r="P7" s="5" t="n">
        <v>26758.0</v>
      </c>
      <c r="Q7" s="11" t="n">
        <f si="2" t="shared"/>
        <v>2479.0</v>
      </c>
      <c r="R7" s="6" t="n">
        <f si="0" t="shared"/>
        <v>10.793868495361032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109.0</v>
      </c>
      <c r="E8" s="5" t="n">
        <v>205.0</v>
      </c>
      <c r="F8" s="5" t="n">
        <v>280.0</v>
      </c>
      <c r="G8" s="5" t="n">
        <v>216.0</v>
      </c>
      <c r="H8" s="5" t="n">
        <v>338.0</v>
      </c>
      <c r="I8" s="5" t="n">
        <v>244.0</v>
      </c>
      <c r="J8" s="5" t="n">
        <v>81.0</v>
      </c>
      <c r="K8" s="5" t="n">
        <v>35.0</v>
      </c>
      <c r="L8" s="5" t="n">
        <v>42.0</v>
      </c>
      <c r="M8" s="5" t="n">
        <v>132.0</v>
      </c>
      <c r="N8" s="11" t="n">
        <f si="1" t="shared"/>
        <v>1682.0</v>
      </c>
      <c r="O8" s="5" t="n">
        <v>28761.0</v>
      </c>
      <c r="P8" s="5" t="n">
        <v>13501.0</v>
      </c>
      <c r="Q8" s="11" t="n">
        <f si="2" t="shared"/>
        <v>1550.0</v>
      </c>
      <c r="R8" s="6" t="n">
        <f si="0" t="shared"/>
        <v>8.710322580645162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1440.0</v>
      </c>
      <c r="E9" s="5" t="n">
        <v>1420.0</v>
      </c>
      <c r="F9" s="5" t="n">
        <v>2870.0</v>
      </c>
      <c r="G9" s="5" t="n">
        <v>5938.0</v>
      </c>
      <c r="H9" s="5" t="n">
        <v>41086.0</v>
      </c>
      <c r="I9" s="5" t="n">
        <v>18106.0</v>
      </c>
      <c r="J9" s="5" t="n">
        <v>2586.0</v>
      </c>
      <c r="K9" s="5" t="n">
        <v>466.0</v>
      </c>
      <c r="L9" s="5" t="n">
        <v>416.0</v>
      </c>
      <c r="M9" s="5" t="n">
        <v>2200.0</v>
      </c>
      <c r="N9" s="11" t="n">
        <f si="1" t="shared"/>
        <v>76528.0</v>
      </c>
      <c r="O9" s="5" t="n">
        <v>882292.0</v>
      </c>
      <c r="P9" s="5" t="n">
        <v>570996.0</v>
      </c>
      <c r="Q9" s="11" t="n">
        <f si="2" t="shared"/>
        <v>74328.0</v>
      </c>
      <c r="R9" s="6" t="n">
        <f si="0" t="shared"/>
        <v>7.682111721020342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1569.0</v>
      </c>
      <c r="E10" s="5" t="n">
        <v>2445.0</v>
      </c>
      <c r="F10" s="5" t="n">
        <v>3415.0</v>
      </c>
      <c r="G10" s="5" t="n">
        <v>6106.0</v>
      </c>
      <c r="H10" s="5" t="n">
        <v>33742.0</v>
      </c>
      <c r="I10" s="5" t="n">
        <v>21495.0</v>
      </c>
      <c r="J10" s="5" t="n">
        <v>1276.0</v>
      </c>
      <c r="K10" s="5" t="n">
        <v>202.0</v>
      </c>
      <c r="L10" s="5" t="n">
        <v>112.0</v>
      </c>
      <c r="M10" s="5" t="n">
        <v>1007.0</v>
      </c>
      <c r="N10" s="11" t="n">
        <f si="1" t="shared"/>
        <v>71369.0</v>
      </c>
      <c r="O10" s="5" t="n">
        <v>540155.0</v>
      </c>
      <c r="P10" s="5" t="n">
        <v>499762.0</v>
      </c>
      <c r="Q10" s="11" t="n">
        <f si="2" t="shared"/>
        <v>70362.0</v>
      </c>
      <c r="R10" s="6" t="n">
        <f si="0" t="shared"/>
        <v>7.102725903186379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1028.0</v>
      </c>
      <c r="E11" s="5" t="n">
        <v>505.0</v>
      </c>
      <c r="F11" s="5" t="n">
        <v>763.0</v>
      </c>
      <c r="G11" s="5" t="n">
        <v>908.0</v>
      </c>
      <c r="H11" s="5" t="n">
        <v>2970.0</v>
      </c>
      <c r="I11" s="5" t="n">
        <v>2216.0</v>
      </c>
      <c r="J11" s="5" t="n">
        <v>1506.0</v>
      </c>
      <c r="K11" s="5" t="n">
        <v>658.0</v>
      </c>
      <c r="L11" s="5" t="n">
        <v>192.0</v>
      </c>
      <c r="M11" s="5" t="n">
        <v>6602.0</v>
      </c>
      <c r="N11" s="11" t="n">
        <f si="1" t="shared"/>
        <v>17348.0</v>
      </c>
      <c r="O11" s="5" t="n">
        <v>5774441.0</v>
      </c>
      <c r="P11" s="5" t="n">
        <v>123324.0</v>
      </c>
      <c r="Q11" s="11" t="n">
        <f si="2" t="shared"/>
        <v>10746.0</v>
      </c>
      <c r="R11" s="6" t="n">
        <f si="0" t="shared"/>
        <v>11.476270240089336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967.0</v>
      </c>
      <c r="E12" s="5" t="n">
        <v>2272.0</v>
      </c>
      <c r="F12" s="5" t="n">
        <v>6747.0</v>
      </c>
      <c r="G12" s="5" t="n">
        <v>6576.0</v>
      </c>
      <c r="H12" s="5" t="n">
        <v>5752.0</v>
      </c>
      <c r="I12" s="5" t="n">
        <v>1377.0</v>
      </c>
      <c r="J12" s="5" t="n">
        <v>800.0</v>
      </c>
      <c r="K12" s="5" t="n">
        <v>520.0</v>
      </c>
      <c r="L12" s="5" t="n">
        <v>303.0</v>
      </c>
      <c r="M12" s="5" t="n">
        <v>12542.0</v>
      </c>
      <c r="N12" s="11" t="n">
        <f si="1" t="shared"/>
        <v>37856.0</v>
      </c>
      <c r="O12" s="5" t="n">
        <v>8127487.0</v>
      </c>
      <c r="P12" s="5" t="n">
        <v>161221.0</v>
      </c>
      <c r="Q12" s="11" t="n">
        <f si="2" t="shared"/>
        <v>25314.0</v>
      </c>
      <c r="R12" s="6" t="n">
        <f si="0" t="shared"/>
        <v>6.368847278185984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602.0</v>
      </c>
      <c r="E13" s="5" t="n">
        <v>2274.0</v>
      </c>
      <c r="F13" s="5" t="n">
        <v>8798.0</v>
      </c>
      <c r="G13" s="5" t="n">
        <v>6663.0</v>
      </c>
      <c r="H13" s="5" t="n">
        <v>5490.0</v>
      </c>
      <c r="I13" s="5" t="n">
        <v>1605.0</v>
      </c>
      <c r="J13" s="5" t="n">
        <v>1897.0</v>
      </c>
      <c r="K13" s="5" t="n">
        <v>220.0</v>
      </c>
      <c r="L13" s="5" t="n">
        <v>180.0</v>
      </c>
      <c r="M13" s="5" t="n">
        <v>4121.0</v>
      </c>
      <c r="N13" s="11" t="n">
        <f si="1" t="shared"/>
        <v>31850.0</v>
      </c>
      <c r="O13" s="5" t="n">
        <v>2421654.0</v>
      </c>
      <c r="P13" s="5" t="n">
        <v>174257.0</v>
      </c>
      <c r="Q13" s="11" t="n">
        <f si="2" t="shared"/>
        <v>27729.0</v>
      </c>
      <c r="R13" s="6" t="n">
        <f si="0" t="shared"/>
        <v>6.284287208337841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392.0</v>
      </c>
      <c r="E14" s="5" t="n">
        <v>973.0</v>
      </c>
      <c r="F14" s="5" t="n">
        <v>3366.0</v>
      </c>
      <c r="G14" s="5" t="n">
        <v>6373.0</v>
      </c>
      <c r="H14" s="5" t="n">
        <v>2766.0</v>
      </c>
      <c r="I14" s="5" t="n">
        <v>1593.0</v>
      </c>
      <c r="J14" s="5" t="n">
        <v>3760.0</v>
      </c>
      <c r="K14" s="5" t="n">
        <v>704.0</v>
      </c>
      <c r="L14" s="5" t="n">
        <v>1203.0</v>
      </c>
      <c r="M14" s="5" t="n">
        <v>8195.0</v>
      </c>
      <c r="N14" s="11" t="n">
        <f si="1" t="shared"/>
        <v>29325.0</v>
      </c>
      <c r="O14" s="5" t="n">
        <v>5900936.0</v>
      </c>
      <c r="P14" s="5" t="n">
        <v>300585.0</v>
      </c>
      <c r="Q14" s="11" t="n">
        <f si="2" t="shared"/>
        <v>21130.0</v>
      </c>
      <c r="R14" s="6" t="n">
        <f si="0" t="shared"/>
        <v>14.225508755324183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98.0</v>
      </c>
      <c r="E15" s="5" t="n">
        <f ref="E15:M15" si="3" t="shared">E16-E9-E10-E11-E12-E13-E14</f>
        <v>135.0</v>
      </c>
      <c r="F15" s="5" t="n">
        <f si="3" t="shared"/>
        <v>120.0</v>
      </c>
      <c r="G15" s="5" t="n">
        <f si="3" t="shared"/>
        <v>607.0</v>
      </c>
      <c r="H15" s="5" t="n">
        <f si="3" t="shared"/>
        <v>500.0</v>
      </c>
      <c r="I15" s="5" t="n">
        <f si="3" t="shared"/>
        <v>405.0</v>
      </c>
      <c r="J15" s="5" t="n">
        <f si="3" t="shared"/>
        <v>256.0</v>
      </c>
      <c r="K15" s="5" t="n">
        <f si="3" t="shared"/>
        <v>51.0</v>
      </c>
      <c r="L15" s="5" t="n">
        <f si="3" t="shared"/>
        <v>47.0</v>
      </c>
      <c r="M15" s="5" t="n">
        <f si="3" t="shared"/>
        <v>253.0</v>
      </c>
      <c r="N15" s="5" t="n">
        <f ref="N15" si="4" t="shared">N16-N9-N10-N11-N12-N13-N14</f>
        <v>2472.0</v>
      </c>
      <c r="O15" s="5" t="n">
        <f>O16-O9-O10-O11-O12-O13-O14</f>
        <v>85527.0</v>
      </c>
      <c r="P15" s="5" t="n">
        <f>P16-P9-P10-P11-P12-P13-P14</f>
        <v>22875.0</v>
      </c>
      <c r="Q15" s="11" t="n">
        <f si="2" t="shared"/>
        <v>2219.0</v>
      </c>
      <c r="R15" s="6" t="n">
        <f si="0" t="shared"/>
        <v>10.308697611536727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6096.0</v>
      </c>
      <c r="E16" s="5" t="n">
        <v>10024.0</v>
      </c>
      <c r="F16" s="5" t="n">
        <v>26079.0</v>
      </c>
      <c r="G16" s="5" t="n">
        <v>33171.0</v>
      </c>
      <c r="H16" s="5" t="n">
        <v>92306.0</v>
      </c>
      <c r="I16" s="5" t="n">
        <v>46797.0</v>
      </c>
      <c r="J16" s="5" t="n">
        <v>12081.0</v>
      </c>
      <c r="K16" s="5" t="n">
        <v>2821.0</v>
      </c>
      <c r="L16" s="5" t="n">
        <v>2453.0</v>
      </c>
      <c r="M16" s="5" t="n">
        <v>34920.0</v>
      </c>
      <c r="N16" s="11" t="n">
        <f ref="N16:N48" si="5" t="shared">SUM(D16:M16)</f>
        <v>266748.0</v>
      </c>
      <c r="O16" s="5" t="n">
        <v>2.3732492E7</v>
      </c>
      <c r="P16" s="5" t="n">
        <v>1853020.0</v>
      </c>
      <c r="Q16" s="11" t="n">
        <f si="2" t="shared"/>
        <v>231828.0</v>
      </c>
      <c r="R16" s="6" t="n">
        <f si="0" t="shared"/>
        <v>7.99308107735045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49.0</v>
      </c>
      <c r="E17" s="5" t="n">
        <f ref="E17:M17" si="6" t="shared">E18-E16-E3-E4-E5-E6-E7-E8</f>
        <v>121.0</v>
      </c>
      <c r="F17" s="5" t="n">
        <f si="6" t="shared"/>
        <v>167.0</v>
      </c>
      <c r="G17" s="5" t="n">
        <f si="6" t="shared"/>
        <v>216.0</v>
      </c>
      <c r="H17" s="5" t="n">
        <f si="6" t="shared"/>
        <v>423.0</v>
      </c>
      <c r="I17" s="5" t="n">
        <f si="6" t="shared"/>
        <v>194.0</v>
      </c>
      <c r="J17" s="5" t="n">
        <f si="6" t="shared"/>
        <v>88.0</v>
      </c>
      <c r="K17" s="5" t="n">
        <f si="6" t="shared"/>
        <v>101.0</v>
      </c>
      <c r="L17" s="5" t="n">
        <f si="6" t="shared"/>
        <v>25.0</v>
      </c>
      <c r="M17" s="5" t="n">
        <f si="6" t="shared"/>
        <v>139.0</v>
      </c>
      <c r="N17" s="11" t="n">
        <f si="5" t="shared"/>
        <v>1523.0</v>
      </c>
      <c r="O17" s="5" t="n">
        <f>O18-O16-O3-O4-O5-O6-O7-O8</f>
        <v>74493.0</v>
      </c>
      <c r="P17" s="5" t="n">
        <f>P18-P16-P3-P4-P5-P6-P7-P8</f>
        <v>14916.0</v>
      </c>
      <c r="Q17" s="11" t="n">
        <f si="2" t="shared"/>
        <v>1384.0</v>
      </c>
      <c r="R17" s="6" t="n">
        <f si="0" t="shared"/>
        <v>10.777456647398845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43109.0</v>
      </c>
      <c r="E18" s="5" t="n">
        <v>108156.0</v>
      </c>
      <c r="F18" s="5" t="n">
        <v>215124.0</v>
      </c>
      <c r="G18" s="5" t="n">
        <v>128959.0</v>
      </c>
      <c r="H18" s="5" t="n">
        <v>278622.0</v>
      </c>
      <c r="I18" s="5" t="n">
        <v>81187.0</v>
      </c>
      <c r="J18" s="5" t="n">
        <v>18995.0</v>
      </c>
      <c r="K18" s="5" t="n">
        <v>7001.0</v>
      </c>
      <c r="L18" s="5" t="n">
        <v>6345.0</v>
      </c>
      <c r="M18" s="5" t="n">
        <v>66562.0</v>
      </c>
      <c r="N18" s="11" t="n">
        <f si="5" t="shared"/>
        <v>954060.0</v>
      </c>
      <c r="O18" s="5" t="n">
        <v>2.8568127E7</v>
      </c>
      <c r="P18" s="5" t="n">
        <v>5227443.0</v>
      </c>
      <c r="Q18" s="11" t="n">
        <f si="2" t="shared"/>
        <v>887498.0</v>
      </c>
      <c r="R18" s="6" t="n">
        <f si="0" t="shared"/>
        <v>5.890089893160322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722.0</v>
      </c>
      <c r="E19" s="5" t="n">
        <v>1033.0</v>
      </c>
      <c r="F19" s="5" t="n">
        <v>1858.0</v>
      </c>
      <c r="G19" s="5" t="n">
        <v>1564.0</v>
      </c>
      <c r="H19" s="5" t="n">
        <v>2532.0</v>
      </c>
      <c r="I19" s="5" t="n">
        <v>1705.0</v>
      </c>
      <c r="J19" s="5" t="n">
        <v>808.0</v>
      </c>
      <c r="K19" s="5" t="n">
        <v>302.0</v>
      </c>
      <c r="L19" s="5" t="n">
        <v>211.0</v>
      </c>
      <c r="M19" s="5" t="n">
        <v>1213.0</v>
      </c>
      <c r="N19" s="11" t="n">
        <f si="5" t="shared"/>
        <v>11948.0</v>
      </c>
      <c r="O19" s="5" t="n">
        <v>163475.0</v>
      </c>
      <c r="P19" s="5" t="n">
        <v>93660.0</v>
      </c>
      <c r="Q19" s="11" t="n">
        <f si="2" t="shared"/>
        <v>10735.0</v>
      </c>
      <c r="R19" s="6" t="n">
        <f si="0" t="shared"/>
        <v>8.72473218444341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3796.0</v>
      </c>
      <c r="E20" s="5" t="n">
        <v>4127.0</v>
      </c>
      <c r="F20" s="5" t="n">
        <v>5504.0</v>
      </c>
      <c r="G20" s="5" t="n">
        <v>5027.0</v>
      </c>
      <c r="H20" s="5" t="n">
        <v>9762.0</v>
      </c>
      <c r="I20" s="5" t="n">
        <v>10576.0</v>
      </c>
      <c r="J20" s="5" t="n">
        <v>4203.0</v>
      </c>
      <c r="K20" s="5" t="n">
        <v>1552.0</v>
      </c>
      <c r="L20" s="5" t="n">
        <v>1164.0</v>
      </c>
      <c r="M20" s="5" t="n">
        <v>4134.0</v>
      </c>
      <c r="N20" s="11" t="n">
        <f si="5" t="shared"/>
        <v>49845.0</v>
      </c>
      <c r="O20" s="5" t="n">
        <v>785735.0</v>
      </c>
      <c r="P20" s="5" t="n">
        <v>465013.0</v>
      </c>
      <c r="Q20" s="11" t="n">
        <f si="2" t="shared"/>
        <v>45711.0</v>
      </c>
      <c r="R20" s="6" t="n">
        <f si="0" t="shared"/>
        <v>10.17289055150839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11.0</v>
      </c>
      <c r="E21" s="5" t="n">
        <v>12.0</v>
      </c>
      <c r="F21" s="5" t="n">
        <v>29.0</v>
      </c>
      <c r="G21" s="5" t="n">
        <v>23.0</v>
      </c>
      <c r="H21" s="5" t="n">
        <v>49.0</v>
      </c>
      <c r="I21" s="5" t="n">
        <v>55.0</v>
      </c>
      <c r="J21" s="5" t="n">
        <v>21.0</v>
      </c>
      <c r="K21" s="5" t="n">
        <v>27.0</v>
      </c>
      <c r="L21" s="5" t="n">
        <v>9.0</v>
      </c>
      <c r="M21" s="5" t="n">
        <v>31.0</v>
      </c>
      <c r="N21" s="11" t="n">
        <f si="5" t="shared"/>
        <v>267.0</v>
      </c>
      <c r="O21" s="5" t="n">
        <v>8365.0</v>
      </c>
      <c r="P21" s="5" t="n">
        <v>3567.0</v>
      </c>
      <c r="Q21" s="11" t="n">
        <f si="2" t="shared"/>
        <v>236.0</v>
      </c>
      <c r="R21" s="6" t="n">
        <f si="0" t="shared"/>
        <v>15.114406779661017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15.0</v>
      </c>
      <c r="E22" s="5" t="n">
        <v>17.0</v>
      </c>
      <c r="F22" s="5" t="n">
        <v>26.0</v>
      </c>
      <c r="G22" s="5" t="n">
        <v>24.0</v>
      </c>
      <c r="H22" s="5" t="n">
        <v>59.0</v>
      </c>
      <c r="I22" s="5" t="n">
        <v>78.0</v>
      </c>
      <c r="J22" s="5" t="n">
        <v>47.0</v>
      </c>
      <c r="K22" s="5" t="n">
        <v>10.0</v>
      </c>
      <c r="L22" s="5" t="n">
        <v>14.0</v>
      </c>
      <c r="M22" s="5" t="n">
        <v>39.0</v>
      </c>
      <c r="N22" s="11" t="n">
        <f si="5" t="shared"/>
        <v>329.0</v>
      </c>
      <c r="O22" s="5" t="n">
        <v>11635.0</v>
      </c>
      <c r="P22" s="5" t="n">
        <v>4226.0</v>
      </c>
      <c r="Q22" s="11" t="n">
        <f si="2" t="shared"/>
        <v>290.0</v>
      </c>
      <c r="R22" s="6" t="n">
        <f si="0" t="shared"/>
        <v>14.572413793103449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5.0</v>
      </c>
      <c r="E23" s="5" t="n">
        <v>4.0</v>
      </c>
      <c r="F23" s="5" t="n">
        <v>13.0</v>
      </c>
      <c r="G23" s="5" t="n">
        <v>12.0</v>
      </c>
      <c r="H23" s="5" t="n">
        <v>11.0</v>
      </c>
      <c r="I23" s="5" t="n">
        <v>12.0</v>
      </c>
      <c r="J23" s="5" t="n">
        <v>3.0</v>
      </c>
      <c r="K23" s="5" t="n">
        <v>6.0</v>
      </c>
      <c r="L23" s="5" t="n">
        <v>6.0</v>
      </c>
      <c r="M23" s="5" t="n">
        <v>9.0</v>
      </c>
      <c r="N23" s="11" t="n">
        <f si="5" t="shared"/>
        <v>81.0</v>
      </c>
      <c r="O23" s="5" t="n">
        <v>2308.0</v>
      </c>
      <c r="P23" s="5" t="n">
        <v>1084.0</v>
      </c>
      <c r="Q23" s="11" t="n">
        <f si="2" t="shared"/>
        <v>72.0</v>
      </c>
      <c r="R23" s="6" t="n">
        <f si="0" t="shared"/>
        <v>15.055555555555555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38.0</v>
      </c>
      <c r="E24" s="5" t="n">
        <f ref="E24:M24" si="7" t="shared">E25-E19-E20-E21-E22-E23</f>
        <v>55.0</v>
      </c>
      <c r="F24" s="5" t="n">
        <f si="7" t="shared"/>
        <v>54.0</v>
      </c>
      <c r="G24" s="5" t="n">
        <f si="7" t="shared"/>
        <v>47.0</v>
      </c>
      <c r="H24" s="5" t="n">
        <f si="7" t="shared"/>
        <v>91.0</v>
      </c>
      <c r="I24" s="5" t="n">
        <f si="7" t="shared"/>
        <v>98.0</v>
      </c>
      <c r="J24" s="5" t="n">
        <f si="7" t="shared"/>
        <v>81.0</v>
      </c>
      <c r="K24" s="5" t="n">
        <f si="7" t="shared"/>
        <v>58.0</v>
      </c>
      <c r="L24" s="5" t="n">
        <f si="7" t="shared"/>
        <v>40.0</v>
      </c>
      <c r="M24" s="5" t="n">
        <f si="7" t="shared"/>
        <v>223.0</v>
      </c>
      <c r="N24" s="11" t="n">
        <f si="5" t="shared"/>
        <v>785.0</v>
      </c>
      <c r="O24" s="5" t="n">
        <f>O25-O19-O20-O21-O22-O23</f>
        <v>60983.0</v>
      </c>
      <c r="P24" s="5" t="n">
        <f>P25-P19-P20-P21-P22-P23</f>
        <v>9599.0</v>
      </c>
      <c r="Q24" s="11" t="n">
        <f si="2" t="shared"/>
        <v>562.0</v>
      </c>
      <c r="R24" s="6" t="n">
        <f si="0" t="shared"/>
        <v>17.080071174377224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4587.0</v>
      </c>
      <c r="E25" s="5" t="n">
        <v>5248.0</v>
      </c>
      <c r="F25" s="5" t="n">
        <v>7484.0</v>
      </c>
      <c r="G25" s="5" t="n">
        <v>6697.0</v>
      </c>
      <c r="H25" s="5" t="n">
        <v>12504.0</v>
      </c>
      <c r="I25" s="5" t="n">
        <v>12524.0</v>
      </c>
      <c r="J25" s="5" t="n">
        <v>5163.0</v>
      </c>
      <c r="K25" s="5" t="n">
        <v>1955.0</v>
      </c>
      <c r="L25" s="5" t="n">
        <v>1444.0</v>
      </c>
      <c r="M25" s="5" t="n">
        <v>5649.0</v>
      </c>
      <c r="N25" s="11" t="n">
        <f si="5" t="shared"/>
        <v>63255.0</v>
      </c>
      <c r="O25" s="5" t="n">
        <v>1032501.0</v>
      </c>
      <c r="P25" s="5" t="n">
        <v>577149.0</v>
      </c>
      <c r="Q25" s="11" t="n">
        <f si="2" t="shared"/>
        <v>57606.0</v>
      </c>
      <c r="R25" s="6" t="n">
        <f si="0" t="shared"/>
        <v>10.018904280804083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52.0</v>
      </c>
      <c r="E26" s="5" t="n">
        <v>55.0</v>
      </c>
      <c r="F26" s="5" t="n">
        <v>42.0</v>
      </c>
      <c r="G26" s="5" t="n">
        <v>54.0</v>
      </c>
      <c r="H26" s="5" t="n">
        <v>98.0</v>
      </c>
      <c r="I26" s="5" t="n">
        <v>98.0</v>
      </c>
      <c r="J26" s="5" t="n">
        <v>58.0</v>
      </c>
      <c r="K26" s="5" t="n">
        <v>27.0</v>
      </c>
      <c r="L26" s="5" t="n">
        <v>28.0</v>
      </c>
      <c r="M26" s="5" t="n">
        <v>72.0</v>
      </c>
      <c r="N26" s="11" t="n">
        <f si="5" t="shared"/>
        <v>584.0</v>
      </c>
      <c r="O26" s="5" t="n">
        <v>10051.0</v>
      </c>
      <c r="P26" s="5" t="n">
        <v>6733.0</v>
      </c>
      <c r="Q26" s="11" t="n">
        <f si="2" t="shared"/>
        <v>512.0</v>
      </c>
      <c r="R26" s="6" t="n">
        <f si="0" t="shared"/>
        <v>13.150390625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279.0</v>
      </c>
      <c r="E27" s="5" t="n">
        <v>383.0</v>
      </c>
      <c r="F27" s="5" t="n">
        <v>350.0</v>
      </c>
      <c r="G27" s="5" t="n">
        <v>298.0</v>
      </c>
      <c r="H27" s="5" t="n">
        <v>586.0</v>
      </c>
      <c r="I27" s="5" t="n">
        <v>645.0</v>
      </c>
      <c r="J27" s="5" t="n">
        <v>375.0</v>
      </c>
      <c r="K27" s="5" t="n">
        <v>246.0</v>
      </c>
      <c r="L27" s="5" t="n">
        <v>236.0</v>
      </c>
      <c r="M27" s="5" t="n">
        <v>473.0</v>
      </c>
      <c r="N27" s="11" t="n">
        <f si="5" t="shared"/>
        <v>3871.0</v>
      </c>
      <c r="O27" s="5" t="n">
        <v>103487.0</v>
      </c>
      <c r="P27" s="5" t="n">
        <v>50309.0</v>
      </c>
      <c r="Q27" s="11" t="n">
        <f si="2" t="shared"/>
        <v>3398.0</v>
      </c>
      <c r="R27" s="6" t="n">
        <f si="0" t="shared"/>
        <v>14.805473808122425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317.0</v>
      </c>
      <c r="E28" s="5" t="n">
        <v>466.0</v>
      </c>
      <c r="F28" s="5" t="n">
        <v>523.0</v>
      </c>
      <c r="G28" s="5" t="n">
        <v>417.0</v>
      </c>
      <c r="H28" s="5" t="n">
        <v>730.0</v>
      </c>
      <c r="I28" s="5" t="n">
        <v>795.0</v>
      </c>
      <c r="J28" s="5" t="n">
        <v>426.0</v>
      </c>
      <c r="K28" s="5" t="n">
        <v>248.0</v>
      </c>
      <c r="L28" s="5" t="n">
        <v>144.0</v>
      </c>
      <c r="M28" s="5" t="n">
        <v>698.0</v>
      </c>
      <c r="N28" s="11" t="n">
        <f si="5" t="shared"/>
        <v>4764.0</v>
      </c>
      <c r="O28" s="5" t="n">
        <v>73547.0</v>
      </c>
      <c r="P28" s="5" t="n">
        <v>47783.0</v>
      </c>
      <c r="Q28" s="11" t="n">
        <f si="2" t="shared"/>
        <v>4066.0</v>
      </c>
      <c r="R28" s="6" t="n">
        <f si="0" t="shared"/>
        <v>11.751844564682735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173.0</v>
      </c>
      <c r="E29" s="5" t="n">
        <v>190.0</v>
      </c>
      <c r="F29" s="5" t="n">
        <v>198.0</v>
      </c>
      <c r="G29" s="5" t="n">
        <v>122.0</v>
      </c>
      <c r="H29" s="5" t="n">
        <v>196.0</v>
      </c>
      <c r="I29" s="5" t="n">
        <v>136.0</v>
      </c>
      <c r="J29" s="5" t="n">
        <v>99.0</v>
      </c>
      <c r="K29" s="5" t="n">
        <v>64.0</v>
      </c>
      <c r="L29" s="5" t="n">
        <v>55.0</v>
      </c>
      <c r="M29" s="5" t="n">
        <v>336.0</v>
      </c>
      <c r="N29" s="11" t="n">
        <f si="5" t="shared"/>
        <v>1569.0</v>
      </c>
      <c r="O29" s="5" t="n">
        <v>25552.0</v>
      </c>
      <c r="P29" s="5" t="n">
        <v>13497.0</v>
      </c>
      <c r="Q29" s="11" t="n">
        <f si="2" t="shared"/>
        <v>1233.0</v>
      </c>
      <c r="R29" s="6" t="n">
        <f si="0" t="shared"/>
        <v>10.94647201946472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184.0</v>
      </c>
      <c r="E30" s="5" t="n">
        <v>221.0</v>
      </c>
      <c r="F30" s="5" t="n">
        <v>248.0</v>
      </c>
      <c r="G30" s="5" t="n">
        <v>153.0</v>
      </c>
      <c r="H30" s="5" t="n">
        <v>265.0</v>
      </c>
      <c r="I30" s="5" t="n">
        <v>349.0</v>
      </c>
      <c r="J30" s="5" t="n">
        <v>172.0</v>
      </c>
      <c r="K30" s="5" t="n">
        <v>66.0</v>
      </c>
      <c r="L30" s="5" t="n">
        <v>39.0</v>
      </c>
      <c r="M30" s="5" t="n">
        <v>263.0</v>
      </c>
      <c r="N30" s="11" t="n">
        <f si="5" t="shared"/>
        <v>1960.0</v>
      </c>
      <c r="O30" s="5" t="n">
        <v>25944.0</v>
      </c>
      <c r="P30" s="5" t="n">
        <v>16754.0</v>
      </c>
      <c r="Q30" s="11" t="n">
        <f si="2" t="shared"/>
        <v>1697.0</v>
      </c>
      <c r="R30" s="6" t="n">
        <f si="0" t="shared"/>
        <v>9.872716558632881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54.0</v>
      </c>
      <c r="E31" s="5" t="n">
        <v>75.0</v>
      </c>
      <c r="F31" s="5" t="n">
        <v>77.0</v>
      </c>
      <c r="G31" s="5" t="n">
        <v>55.0</v>
      </c>
      <c r="H31" s="5" t="n">
        <v>129.0</v>
      </c>
      <c r="I31" s="5" t="n">
        <v>127.0</v>
      </c>
      <c r="J31" s="5" t="n">
        <v>76.0</v>
      </c>
      <c r="K31" s="5" t="n">
        <v>39.0</v>
      </c>
      <c r="L31" s="5" t="n">
        <v>21.0</v>
      </c>
      <c r="M31" s="5" t="n">
        <v>48.0</v>
      </c>
      <c r="N31" s="11" t="n">
        <f si="5" t="shared"/>
        <v>701.0</v>
      </c>
      <c r="O31" s="5" t="n">
        <v>11244.0</v>
      </c>
      <c r="P31" s="5" t="n">
        <v>7899.0</v>
      </c>
      <c r="Q31" s="11" t="n">
        <f si="2" t="shared"/>
        <v>653.0</v>
      </c>
      <c r="R31" s="6" t="n">
        <f si="0" t="shared"/>
        <v>12.096477794793262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47.0</v>
      </c>
      <c r="E32" s="5" t="n">
        <v>74.0</v>
      </c>
      <c r="F32" s="5" t="n">
        <v>86.0</v>
      </c>
      <c r="G32" s="5" t="n">
        <v>52.0</v>
      </c>
      <c r="H32" s="5" t="n">
        <v>163.0</v>
      </c>
      <c r="I32" s="5" t="n">
        <v>167.0</v>
      </c>
      <c r="J32" s="5" t="n">
        <v>75.0</v>
      </c>
      <c r="K32" s="5" t="n">
        <v>52.0</v>
      </c>
      <c r="L32" s="5" t="n">
        <v>62.0</v>
      </c>
      <c r="M32" s="5" t="n">
        <v>132.0</v>
      </c>
      <c r="N32" s="11" t="n">
        <f si="5" t="shared"/>
        <v>910.0</v>
      </c>
      <c r="O32" s="5" t="n">
        <v>24009.0</v>
      </c>
      <c r="P32" s="5" t="n">
        <v>12022.0</v>
      </c>
      <c r="Q32" s="11" t="n">
        <f si="2" t="shared"/>
        <v>778.0</v>
      </c>
      <c r="R32" s="6" t="n">
        <f si="0" t="shared"/>
        <v>15.452442159383033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317.0</v>
      </c>
      <c r="E33" s="5" t="n">
        <v>582.0</v>
      </c>
      <c r="F33" s="5" t="n">
        <v>954.0</v>
      </c>
      <c r="G33" s="5" t="n">
        <v>687.0</v>
      </c>
      <c r="H33" s="5" t="n">
        <v>881.0</v>
      </c>
      <c r="I33" s="5" t="n">
        <v>659.0</v>
      </c>
      <c r="J33" s="5" t="n">
        <v>312.0</v>
      </c>
      <c r="K33" s="5" t="n">
        <v>189.0</v>
      </c>
      <c r="L33" s="5" t="n">
        <v>224.0</v>
      </c>
      <c r="M33" s="5" t="n">
        <v>502.0</v>
      </c>
      <c r="N33" s="11" t="n">
        <f si="5" t="shared"/>
        <v>5307.0</v>
      </c>
      <c r="O33" s="5" t="n">
        <v>120110.0</v>
      </c>
      <c r="P33" s="5" t="n">
        <v>51012.0</v>
      </c>
      <c r="Q33" s="11" t="n">
        <f si="2" t="shared"/>
        <v>4805.0</v>
      </c>
      <c r="R33" s="6" t="n">
        <f si="0" t="shared"/>
        <v>10.616441207075962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72.0</v>
      </c>
      <c r="E34" s="5" t="n">
        <v>73.0</v>
      </c>
      <c r="F34" s="5" t="n">
        <v>52.0</v>
      </c>
      <c r="G34" s="5" t="n">
        <v>54.0</v>
      </c>
      <c r="H34" s="5" t="n">
        <v>81.0</v>
      </c>
      <c r="I34" s="5" t="n">
        <v>91.0</v>
      </c>
      <c r="J34" s="5" t="n">
        <v>42.0</v>
      </c>
      <c r="K34" s="5" t="n">
        <v>47.0</v>
      </c>
      <c r="L34" s="5" t="n">
        <v>22.0</v>
      </c>
      <c r="M34" s="5" t="n">
        <v>85.0</v>
      </c>
      <c r="N34" s="11" t="n">
        <f si="5" t="shared"/>
        <v>619.0</v>
      </c>
      <c r="O34" s="5" t="n">
        <v>9218.0</v>
      </c>
      <c r="P34" s="5" t="n">
        <v>6695.0</v>
      </c>
      <c r="Q34" s="11" t="n">
        <f si="2" t="shared"/>
        <v>534.0</v>
      </c>
      <c r="R34" s="6" t="n">
        <f si="0" t="shared"/>
        <v>12.537453183520599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31.0</v>
      </c>
      <c r="E35" s="5" t="n">
        <v>16.0</v>
      </c>
      <c r="F35" s="5" t="n">
        <v>9.0</v>
      </c>
      <c r="G35" s="5" t="n">
        <v>10.0</v>
      </c>
      <c r="H35" s="5" t="n">
        <v>28.0</v>
      </c>
      <c r="I35" s="5" t="n">
        <v>11.0</v>
      </c>
      <c r="J35" s="5" t="n">
        <v>6.0</v>
      </c>
      <c r="K35" s="5" t="n">
        <v>6.0</v>
      </c>
      <c r="L35" s="5" t="n">
        <v>9.0</v>
      </c>
      <c r="M35" s="5" t="n">
        <v>31.0</v>
      </c>
      <c r="N35" s="11" t="n">
        <f si="5" t="shared"/>
        <v>157.0</v>
      </c>
      <c r="O35" s="5" t="n">
        <v>2086.0</v>
      </c>
      <c r="P35" s="5" t="n">
        <v>1444.0</v>
      </c>
      <c r="Q35" s="11" t="n">
        <f si="2" t="shared"/>
        <v>126.0</v>
      </c>
      <c r="R35" s="6" t="n">
        <f si="0" t="shared"/>
        <v>11.46031746031746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48.0</v>
      </c>
      <c r="E36" s="5" t="n">
        <v>48.0</v>
      </c>
      <c r="F36" s="5" t="n">
        <v>72.0</v>
      </c>
      <c r="G36" s="5" t="n">
        <v>70.0</v>
      </c>
      <c r="H36" s="5" t="n">
        <v>160.0</v>
      </c>
      <c r="I36" s="5" t="n">
        <v>142.0</v>
      </c>
      <c r="J36" s="5" t="n">
        <v>71.0</v>
      </c>
      <c r="K36" s="5" t="n">
        <v>39.0</v>
      </c>
      <c r="L36" s="5" t="n">
        <v>28.0</v>
      </c>
      <c r="M36" s="5" t="n">
        <v>61.0</v>
      </c>
      <c r="N36" s="11" t="n">
        <f si="5" t="shared"/>
        <v>739.0</v>
      </c>
      <c r="O36" s="5" t="n">
        <v>12037.0</v>
      </c>
      <c r="P36" s="5" t="n">
        <v>8362.0</v>
      </c>
      <c r="Q36" s="11" t="n">
        <f si="2" t="shared"/>
        <v>678.0</v>
      </c>
      <c r="R36" s="6" t="n">
        <f si="0" t="shared"/>
        <v>12.333333333333334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43.0</v>
      </c>
      <c r="E37" s="5" t="n">
        <v>57.0</v>
      </c>
      <c r="F37" s="5" t="n">
        <v>74.0</v>
      </c>
      <c r="G37" s="5" t="n">
        <v>38.0</v>
      </c>
      <c r="H37" s="5" t="n">
        <v>110.0</v>
      </c>
      <c r="I37" s="5" t="n">
        <v>106.0</v>
      </c>
      <c r="J37" s="5" t="n">
        <v>55.0</v>
      </c>
      <c r="K37" s="5" t="n">
        <v>44.0</v>
      </c>
      <c r="L37" s="5" t="n">
        <v>30.0</v>
      </c>
      <c r="M37" s="5" t="n">
        <v>110.0</v>
      </c>
      <c r="N37" s="11" t="n">
        <f si="5" t="shared"/>
        <v>667.0</v>
      </c>
      <c r="O37" s="5" t="n">
        <v>21373.0</v>
      </c>
      <c r="P37" s="5" t="n">
        <v>7918.0</v>
      </c>
      <c r="Q37" s="11" t="n">
        <f si="2" t="shared"/>
        <v>557.0</v>
      </c>
      <c r="R37" s="6" t="n">
        <f si="0" t="shared"/>
        <v>14.215439856373429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281.0</v>
      </c>
      <c r="E38" s="5" t="n">
        <f ref="E38:M38" si="8" t="shared">E39-E26-E27-E28-E29-E30-E31-E32-E33-E34-E35-E36-E37</f>
        <v>341.0</v>
      </c>
      <c r="F38" s="5" t="n">
        <f si="8" t="shared"/>
        <v>458.0</v>
      </c>
      <c r="G38" s="5" t="n">
        <f si="8" t="shared"/>
        <v>462.0</v>
      </c>
      <c r="H38" s="5" t="n">
        <f si="8" t="shared"/>
        <v>705.0</v>
      </c>
      <c r="I38" s="5" t="n">
        <f si="8" t="shared"/>
        <v>542.0</v>
      </c>
      <c r="J38" s="5" t="n">
        <f si="8" t="shared"/>
        <v>271.0</v>
      </c>
      <c r="K38" s="5" t="n">
        <f si="8" t="shared"/>
        <v>182.0</v>
      </c>
      <c r="L38" s="5" t="n">
        <f si="8" t="shared"/>
        <v>176.0</v>
      </c>
      <c r="M38" s="5" t="n">
        <f si="8" t="shared"/>
        <v>523.0</v>
      </c>
      <c r="N38" s="11" t="n">
        <f si="5" t="shared"/>
        <v>3941.0</v>
      </c>
      <c r="O38" s="5" t="n">
        <f>O39-O26-O27-O28-O29-O30-O31-O32-O33-O34-O35-O36-O37</f>
        <v>80817.0</v>
      </c>
      <c r="P38" s="5" t="n">
        <f>P39-P26-P27-P28-P29-P30-P31-P32-P33-P34-P35-P36-P37</f>
        <v>41781.0</v>
      </c>
      <c r="Q38" s="11" t="n">
        <f si="2" t="shared"/>
        <v>3418.0</v>
      </c>
      <c r="R38" s="6" t="n">
        <f si="0" t="shared"/>
        <v>12.223815096547689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1898.0</v>
      </c>
      <c r="E39" s="5" t="n">
        <v>2581.0</v>
      </c>
      <c r="F39" s="5" t="n">
        <v>3143.0</v>
      </c>
      <c r="G39" s="5" t="n">
        <v>2472.0</v>
      </c>
      <c r="H39" s="5" t="n">
        <v>4132.0</v>
      </c>
      <c r="I39" s="5" t="n">
        <v>3868.0</v>
      </c>
      <c r="J39" s="5" t="n">
        <v>2038.0</v>
      </c>
      <c r="K39" s="5" t="n">
        <v>1249.0</v>
      </c>
      <c r="L39" s="5" t="n">
        <v>1074.0</v>
      </c>
      <c r="M39" s="5" t="n">
        <v>3334.0</v>
      </c>
      <c r="N39" s="11" t="n">
        <f si="5" t="shared"/>
        <v>25789.0</v>
      </c>
      <c r="O39" s="5" t="n">
        <v>519475.0</v>
      </c>
      <c r="P39" s="5" t="n">
        <v>272209.0</v>
      </c>
      <c r="Q39" s="11" t="n">
        <f si="2" t="shared"/>
        <v>22455.0</v>
      </c>
      <c r="R39" s="6" t="n">
        <f si="0" t="shared"/>
        <v>12.122422623023825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785.0</v>
      </c>
      <c r="E40" s="5" t="n">
        <v>723.0</v>
      </c>
      <c r="F40" s="5" t="n">
        <v>1230.0</v>
      </c>
      <c r="G40" s="5" t="n">
        <v>1321.0</v>
      </c>
      <c r="H40" s="5" t="n">
        <v>2550.0</v>
      </c>
      <c r="I40" s="5" t="n">
        <v>1738.0</v>
      </c>
      <c r="J40" s="5" t="n">
        <v>608.0</v>
      </c>
      <c r="K40" s="5" t="n">
        <v>191.0</v>
      </c>
      <c r="L40" s="5" t="n">
        <v>118.0</v>
      </c>
      <c r="M40" s="5" t="n">
        <v>778.0</v>
      </c>
      <c r="N40" s="11" t="n">
        <f si="5" t="shared"/>
        <v>10042.0</v>
      </c>
      <c r="O40" s="5" t="n">
        <v>100205.0</v>
      </c>
      <c r="P40" s="5" t="n">
        <v>74675.0</v>
      </c>
      <c r="Q40" s="11" t="n">
        <f si="2" t="shared"/>
        <v>9264.0</v>
      </c>
      <c r="R40" s="6" t="n">
        <f si="0" t="shared"/>
        <v>8.060772884283248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43.0</v>
      </c>
      <c r="E41" s="5" t="n">
        <v>108.0</v>
      </c>
      <c r="F41" s="5" t="n">
        <v>168.0</v>
      </c>
      <c r="G41" s="5" t="n">
        <v>140.0</v>
      </c>
      <c r="H41" s="5" t="n">
        <v>285.0</v>
      </c>
      <c r="I41" s="5" t="n">
        <v>239.0</v>
      </c>
      <c r="J41" s="5" t="n">
        <v>146.0</v>
      </c>
      <c r="K41" s="5" t="n">
        <v>55.0</v>
      </c>
      <c r="L41" s="5" t="n">
        <v>47.0</v>
      </c>
      <c r="M41" s="5" t="n">
        <v>128.0</v>
      </c>
      <c r="N41" s="11" t="n">
        <f si="5" t="shared"/>
        <v>1359.0</v>
      </c>
      <c r="O41" s="5" t="n">
        <v>24204.0</v>
      </c>
      <c r="P41" s="5" t="n">
        <v>14781.0</v>
      </c>
      <c r="Q41" s="11" t="n">
        <f si="2" t="shared"/>
        <v>1231.0</v>
      </c>
      <c r="R41" s="6" t="n">
        <f si="0" t="shared"/>
        <v>12.007311129163282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16.0</v>
      </c>
      <c r="E42" s="5" t="n">
        <f ref="E42:M42" si="9" t="shared">E43-E40-E41</f>
        <v>28.0</v>
      </c>
      <c r="F42" s="5" t="n">
        <f si="9" t="shared"/>
        <v>66.0</v>
      </c>
      <c r="G42" s="5" t="n">
        <f si="9" t="shared"/>
        <v>23.0</v>
      </c>
      <c r="H42" s="5" t="n">
        <f si="9" t="shared"/>
        <v>33.0</v>
      </c>
      <c r="I42" s="5" t="n">
        <f si="9" t="shared"/>
        <v>21.0</v>
      </c>
      <c r="J42" s="5" t="n">
        <f si="9" t="shared"/>
        <v>10.0</v>
      </c>
      <c r="K42" s="5" t="n">
        <f si="9" t="shared"/>
        <v>17.0</v>
      </c>
      <c r="L42" s="5" t="n">
        <f si="9" t="shared"/>
        <v>8.0</v>
      </c>
      <c r="M42" s="5" t="n">
        <f si="9" t="shared"/>
        <v>13.0</v>
      </c>
      <c r="N42" s="11" t="n">
        <f si="5" t="shared"/>
        <v>235.0</v>
      </c>
      <c r="O42" s="5" t="n">
        <f>O43-O40-O41</f>
        <v>5991.0</v>
      </c>
      <c r="P42" s="5" t="n">
        <f>P43-P40-P41</f>
        <v>2338.0</v>
      </c>
      <c r="Q42" s="11" t="n">
        <f si="2" t="shared"/>
        <v>222.0</v>
      </c>
      <c r="R42" s="6" t="n">
        <f si="0" t="shared"/>
        <v>10.531531531531531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844.0</v>
      </c>
      <c r="E43" s="5" t="n">
        <v>859.0</v>
      </c>
      <c r="F43" s="5" t="n">
        <v>1464.0</v>
      </c>
      <c r="G43" s="5" t="n">
        <v>1484.0</v>
      </c>
      <c r="H43" s="5" t="n">
        <v>2868.0</v>
      </c>
      <c r="I43" s="5" t="n">
        <v>1998.0</v>
      </c>
      <c r="J43" s="5" t="n">
        <v>764.0</v>
      </c>
      <c r="K43" s="5" t="n">
        <v>263.0</v>
      </c>
      <c r="L43" s="5" t="n">
        <v>173.0</v>
      </c>
      <c r="M43" s="5" t="n">
        <v>919.0</v>
      </c>
      <c r="N43" s="11" t="n">
        <f si="5" t="shared"/>
        <v>11636.0</v>
      </c>
      <c r="O43" s="5" t="n">
        <v>130400.0</v>
      </c>
      <c r="P43" s="5" t="n">
        <v>91794.0</v>
      </c>
      <c r="Q43" s="11" t="n">
        <f si="2" t="shared"/>
        <v>10717.0</v>
      </c>
      <c r="R43" s="6" t="n">
        <f si="0" t="shared"/>
        <v>8.56527013156667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12.0</v>
      </c>
      <c r="E44" s="8" t="n">
        <v>15.0</v>
      </c>
      <c r="F44" s="8" t="n">
        <v>18.0</v>
      </c>
      <c r="G44" s="8" t="n">
        <v>28.0</v>
      </c>
      <c r="H44" s="8" t="n">
        <v>64.0</v>
      </c>
      <c r="I44" s="8" t="n">
        <v>80.0</v>
      </c>
      <c r="J44" s="8" t="n">
        <v>46.0</v>
      </c>
      <c r="K44" s="8" t="n">
        <v>41.0</v>
      </c>
      <c r="L44" s="8" t="n">
        <v>20.0</v>
      </c>
      <c r="M44" s="8" t="n">
        <v>157.0</v>
      </c>
      <c r="N44" s="11" t="n">
        <f si="5" t="shared"/>
        <v>481.0</v>
      </c>
      <c r="O44" s="8" t="n">
        <v>43374.0</v>
      </c>
      <c r="P44" s="8" t="n">
        <v>5864.0</v>
      </c>
      <c r="Q44" s="11" t="n">
        <f si="2" t="shared"/>
        <v>324.0</v>
      </c>
      <c r="R44" s="6" t="n">
        <f si="0" t="shared"/>
        <v>18.098765432098766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9.0</v>
      </c>
      <c r="E45" s="8" t="n">
        <f ref="E45:M45" si="10" t="shared">E46-E44</f>
        <v>30.0</v>
      </c>
      <c r="F45" s="8" t="n">
        <f si="10" t="shared"/>
        <v>38.0</v>
      </c>
      <c r="G45" s="8" t="n">
        <f si="10" t="shared"/>
        <v>35.0</v>
      </c>
      <c r="H45" s="8" t="n">
        <f si="10" t="shared"/>
        <v>71.0</v>
      </c>
      <c r="I45" s="8" t="n">
        <f si="10" t="shared"/>
        <v>78.0</v>
      </c>
      <c r="J45" s="8" t="n">
        <f si="10" t="shared"/>
        <v>88.0</v>
      </c>
      <c r="K45" s="8" t="n">
        <f si="10" t="shared"/>
        <v>24.0</v>
      </c>
      <c r="L45" s="8" t="n">
        <f si="10" t="shared"/>
        <v>31.0</v>
      </c>
      <c r="M45" s="8" t="n">
        <f si="10" t="shared"/>
        <v>80.0</v>
      </c>
      <c r="N45" s="11" t="n">
        <f si="5" t="shared"/>
        <v>484.0</v>
      </c>
      <c r="O45" s="8" t="n">
        <f>O46-O44</f>
        <v>30077.0</v>
      </c>
      <c r="P45" s="8" t="n">
        <f>P46-P44</f>
        <v>6882.0</v>
      </c>
      <c r="Q45" s="11" t="n">
        <f si="2" t="shared"/>
        <v>404.0</v>
      </c>
      <c r="R45" s="6" t="n">
        <f si="0" t="shared"/>
        <v>17.034653465346533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21.0</v>
      </c>
      <c r="E46" s="8" t="n">
        <v>45.0</v>
      </c>
      <c r="F46" s="8" t="n">
        <v>56.0</v>
      </c>
      <c r="G46" s="8" t="n">
        <v>63.0</v>
      </c>
      <c r="H46" s="8" t="n">
        <v>135.0</v>
      </c>
      <c r="I46" s="8" t="n">
        <v>158.0</v>
      </c>
      <c r="J46" s="8" t="n">
        <v>134.0</v>
      </c>
      <c r="K46" s="8" t="n">
        <v>65.0</v>
      </c>
      <c r="L46" s="8" t="n">
        <v>51.0</v>
      </c>
      <c r="M46" s="8" t="n">
        <v>237.0</v>
      </c>
      <c r="N46" s="11" t="n">
        <f si="5" t="shared"/>
        <v>965.0</v>
      </c>
      <c r="O46" s="8" t="n">
        <v>73451.0</v>
      </c>
      <c r="P46" s="8" t="n">
        <v>12746.0</v>
      </c>
      <c r="Q46" s="11" t="n">
        <f si="2" t="shared"/>
        <v>728.0</v>
      </c>
      <c r="R46" s="6" t="n">
        <f si="0" t="shared"/>
        <v>17.50824175824176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4.0</v>
      </c>
      <c r="E47" s="5" t="n">
        <v>2.0</v>
      </c>
      <c r="F47" s="5" t="n">
        <v>11.0</v>
      </c>
      <c r="G47" s="5" t="n">
        <v>13.0</v>
      </c>
      <c r="H47" s="5" t="n">
        <v>20.0</v>
      </c>
      <c r="I47" s="5" t="n">
        <v>11.0</v>
      </c>
      <c r="J47" s="5" t="n">
        <v>5.0</v>
      </c>
      <c r="K47" s="5" t="n">
        <v>5.0</v>
      </c>
      <c r="L47" s="5" t="n">
        <v>1.0</v>
      </c>
      <c r="M47" s="5" t="n">
        <v>30.0</v>
      </c>
      <c r="N47" s="11" t="n">
        <f si="5" t="shared"/>
        <v>102.0</v>
      </c>
      <c r="O47" s="5" t="n">
        <v>8936.0</v>
      </c>
      <c r="P47" s="5" t="n">
        <v>723.0</v>
      </c>
      <c r="Q47" s="11" t="n">
        <f si="2" t="shared"/>
        <v>72.0</v>
      </c>
      <c r="R47" s="6" t="n">
        <f si="0" t="shared"/>
        <v>10.041666666666666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50463.0</v>
      </c>
      <c r="E48" s="5" t="n">
        <f ref="E48:M48" si="11" t="shared">E47+E46+E43+E39+E25+E18</f>
        <v>116891.0</v>
      </c>
      <c r="F48" s="5" t="n">
        <f si="11" t="shared"/>
        <v>227282.0</v>
      </c>
      <c r="G48" s="5" t="n">
        <f si="11" t="shared"/>
        <v>139688.0</v>
      </c>
      <c r="H48" s="5" t="n">
        <f si="11" t="shared"/>
        <v>298281.0</v>
      </c>
      <c r="I48" s="5" t="n">
        <f si="11" t="shared"/>
        <v>99746.0</v>
      </c>
      <c r="J48" s="5" t="n">
        <f si="11" t="shared"/>
        <v>27099.0</v>
      </c>
      <c r="K48" s="5" t="n">
        <f si="11" t="shared"/>
        <v>10538.0</v>
      </c>
      <c r="L48" s="5" t="n">
        <f si="11" t="shared"/>
        <v>9088.0</v>
      </c>
      <c r="M48" s="5" t="n">
        <f si="11" t="shared"/>
        <v>76731.0</v>
      </c>
      <c r="N48" s="11" t="n">
        <f si="5" t="shared"/>
        <v>1055807.0</v>
      </c>
      <c r="O48" s="5" t="n">
        <f>O47+O46+O43+O39+O25+O18</f>
        <v>3.033289E7</v>
      </c>
      <c r="P48" s="5" t="n">
        <f>P47+P46+P43+P39+P25+P18</f>
        <v>6182064.0</v>
      </c>
      <c r="Q48" s="11" t="n">
        <f si="2" t="shared"/>
        <v>979076.0</v>
      </c>
      <c r="R48" s="6" t="n">
        <f si="0" t="shared"/>
        <v>6.3141819429748045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4.77956672005395</v>
      </c>
      <c r="E49" s="6" t="n">
        <f ref="E49" si="13" t="shared">E48/$N$48*100</f>
        <v>11.071246922969822</v>
      </c>
      <c r="F49" s="6" t="n">
        <f ref="F49" si="14" t="shared">F48/$N$48*100</f>
        <v>21.52685102485587</v>
      </c>
      <c r="G49" s="6" t="n">
        <f ref="G49" si="15" t="shared">G48/$N$48*100</f>
        <v>13.23044836793088</v>
      </c>
      <c r="H49" s="6" t="n">
        <f ref="H49" si="16" t="shared">H48/$N$48*100</f>
        <v>28.251470202413888</v>
      </c>
      <c r="I49" s="6" t="n">
        <f ref="I49" si="17" t="shared">I48/$N$48*100</f>
        <v>9.447370589511152</v>
      </c>
      <c r="J49" s="6" t="n">
        <f ref="J49" si="18" t="shared">J48/$N$48*100</f>
        <v>2.5666622782383524</v>
      </c>
      <c r="K49" s="6" t="n">
        <f ref="K49" si="19" t="shared">K48/$N$48*100</f>
        <v>0.9980990843970536</v>
      </c>
      <c r="L49" s="6" t="n">
        <f ref="L49" si="20" t="shared">L48/$N$48*100</f>
        <v>0.8607633781552878</v>
      </c>
      <c r="M49" s="6" t="n">
        <f ref="M49" si="21" t="shared">M48/$N$48*100</f>
        <v>7.267521431473744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