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<sst xmlns="http://schemas.openxmlformats.org/spreadsheetml/2006/main" count="118" uniqueCount="73">
  <si>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</si>
  <si>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</si>
  <si>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</si>
  <si>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</si>
  <si>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</si>
  <si>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</si>
  <si>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</si>
  <si>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</si>
  <si>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</si>
  <si>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</si>
  <si>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</si>
  <si>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</si>
  <si>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</si>
  <si>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</si>
  <si>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</si>
  <si>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</si>
  <si>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</si>
  <si>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</si>
  <si>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</si>
  <si>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</si>
  <si>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</si>
  <si>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</si>
  <si>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</si>
  <si>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</si>
  <si>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</si>
  <si>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</si>
  <si>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</si>
  <si>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</si>
  <si>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</si>
  <si>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</si>
  <si>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</si>
  <si>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</si>
  <si>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</si>
  <si>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</si>
  <si>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</si>
  <si>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</si>
  <si>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</si>
  <si>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</si>
  <si>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</si>
  <si>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</si>
  <si>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</si>
  <si>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</si>
  <si>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</si>
  <si>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</si>
  <si>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</si>
  <si>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</si>
  <si>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</si>
  <si>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</si>
  <si>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</si>
  <si>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</si>
  <si>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</si>
  <si>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</si>
  <si>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</si>
  <si>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</si>
  <si>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</si>
  <si>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</si>
  <si>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</si>
  <si>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</si>
  <si>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</si>
  <si>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</si>
  <si>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</si>
  <si>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</si>
  <si>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</si>
  <si>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</si>
  <si>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</si>
  <si>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</si>
  <si>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</si>
  <si>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</si>
  <si>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</si>
  <si>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</si>
  <si>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</si>
  <si>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106年2月來臺旅客人次～按停留夜數分
Table 1-8  Visitor Arrivals  by Length of Stay,
February,2017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</si>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</sst>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4069.0</v>
      </c>
      <c r="E3" s="4" t="n">
        <v>16464.0</v>
      </c>
      <c r="F3" s="4" t="n">
        <v>33981.0</v>
      </c>
      <c r="G3" s="4" t="n">
        <v>27805.0</v>
      </c>
      <c r="H3" s="4" t="n">
        <v>19792.0</v>
      </c>
      <c r="I3" s="4" t="n">
        <v>5030.0</v>
      </c>
      <c r="J3" s="4" t="n">
        <v>1015.0</v>
      </c>
      <c r="K3" s="4" t="n">
        <v>135.0</v>
      </c>
      <c r="L3" s="4" t="n">
        <v>83.0</v>
      </c>
      <c r="M3" s="4" t="n">
        <v>2356.0</v>
      </c>
      <c r="N3" s="11" t="n">
        <f>SUM(D3:M3)</f>
        <v>110730.0</v>
      </c>
      <c r="O3" s="4" t="n">
        <v>579223.0</v>
      </c>
      <c r="P3" s="4" t="n">
        <v>447374.0</v>
      </c>
      <c r="Q3" s="11" t="n">
        <f>SUM(D3:L3)</f>
        <v>108374.0</v>
      </c>
      <c r="R3" s="6" t="n">
        <f ref="R3:R48" si="0" t="shared">IF(P3&lt;&gt;0,P3/SUM(D3:L3),0)</f>
        <v>4.12805654492775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7990.0</v>
      </c>
      <c r="E4" s="5" t="n">
        <v>5550.0</v>
      </c>
      <c r="F4" s="5" t="n">
        <v>7195.0</v>
      </c>
      <c r="G4" s="5" t="n">
        <v>14409.0</v>
      </c>
      <c r="H4" s="5" t="n">
        <v>134054.0</v>
      </c>
      <c r="I4" s="5" t="n">
        <v>47040.0</v>
      </c>
      <c r="J4" s="5" t="n">
        <v>3420.0</v>
      </c>
      <c r="K4" s="5" t="n">
        <v>1302.0</v>
      </c>
      <c r="L4" s="5" t="n">
        <v>796.0</v>
      </c>
      <c r="M4" s="5" t="n">
        <v>19973.0</v>
      </c>
      <c r="N4" s="11" t="n">
        <f ref="N4:N14" si="1" t="shared">SUM(D4:M4)</f>
        <v>241729.0</v>
      </c>
      <c r="O4" s="5" t="n">
        <v>3000587.0</v>
      </c>
      <c r="P4" s="5" t="n">
        <v>1658047.0</v>
      </c>
      <c r="Q4" s="11" t="n">
        <f ref="Q4:Q48" si="2" t="shared">SUM(D4:L4)</f>
        <v>221756.0</v>
      </c>
      <c r="R4" s="6" t="n">
        <f si="0" t="shared"/>
        <v>7.4768980320712854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6986.0</v>
      </c>
      <c r="E5" s="5" t="n">
        <v>50676.0</v>
      </c>
      <c r="F5" s="5" t="n">
        <v>47761.0</v>
      </c>
      <c r="G5" s="5" t="n">
        <v>12517.0</v>
      </c>
      <c r="H5" s="5" t="n">
        <v>7022.0</v>
      </c>
      <c r="I5" s="5" t="n">
        <v>4129.0</v>
      </c>
      <c r="J5" s="5" t="n">
        <v>2773.0</v>
      </c>
      <c r="K5" s="5" t="n">
        <v>1291.0</v>
      </c>
      <c r="L5" s="5" t="n">
        <v>718.0</v>
      </c>
      <c r="M5" s="5" t="n">
        <v>2024.0</v>
      </c>
      <c r="N5" s="11" t="n">
        <f si="1" t="shared"/>
        <v>135897.0</v>
      </c>
      <c r="O5" s="5" t="n">
        <v>716353.0</v>
      </c>
      <c r="P5" s="5" t="n">
        <v>557406.0</v>
      </c>
      <c r="Q5" s="11" t="n">
        <f si="2" t="shared"/>
        <v>133873.0</v>
      </c>
      <c r="R5" s="6" t="n">
        <f si="0" t="shared"/>
        <v>4.16369245478924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1991.0</v>
      </c>
      <c r="E6" s="5" t="n">
        <v>8400.0</v>
      </c>
      <c r="F6" s="5" t="n">
        <v>52407.0</v>
      </c>
      <c r="G6" s="5" t="n">
        <v>16586.0</v>
      </c>
      <c r="H6" s="5" t="n">
        <v>8243.0</v>
      </c>
      <c r="I6" s="5" t="n">
        <v>1774.0</v>
      </c>
      <c r="J6" s="5" t="n">
        <v>886.0</v>
      </c>
      <c r="K6" s="5" t="n">
        <v>740.0</v>
      </c>
      <c r="L6" s="5" t="n">
        <v>365.0</v>
      </c>
      <c r="M6" s="5" t="n">
        <v>1235.0</v>
      </c>
      <c r="N6" s="11" t="n">
        <f si="1" t="shared"/>
        <v>92627.0</v>
      </c>
      <c r="O6" s="5" t="n">
        <v>480854.0</v>
      </c>
      <c r="P6" s="5" t="n">
        <v>384469.0</v>
      </c>
      <c r="Q6" s="11" t="n">
        <f si="2" t="shared"/>
        <v>91392.0</v>
      </c>
      <c r="R6" s="6" t="n">
        <f si="0" t="shared"/>
        <v>4.206812412464986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129.0</v>
      </c>
      <c r="E7" s="5" t="n">
        <v>240.0</v>
      </c>
      <c r="F7" s="5" t="n">
        <v>294.0</v>
      </c>
      <c r="G7" s="5" t="n">
        <v>202.0</v>
      </c>
      <c r="H7" s="5" t="n">
        <v>289.0</v>
      </c>
      <c r="I7" s="5" t="n">
        <v>210.0</v>
      </c>
      <c r="J7" s="5" t="n">
        <v>165.0</v>
      </c>
      <c r="K7" s="5" t="n">
        <v>123.0</v>
      </c>
      <c r="L7" s="5" t="n">
        <v>53.0</v>
      </c>
      <c r="M7" s="5" t="n">
        <v>332.0</v>
      </c>
      <c r="N7" s="11" t="n">
        <f si="1" t="shared"/>
        <v>2037.0</v>
      </c>
      <c r="O7" s="5" t="n">
        <v>79218.0</v>
      </c>
      <c r="P7" s="5" t="n">
        <v>19825.0</v>
      </c>
      <c r="Q7" s="11" t="n">
        <f si="2" t="shared"/>
        <v>1705.0</v>
      </c>
      <c r="R7" s="6" t="n">
        <f si="0" t="shared"/>
        <v>11.627565982404692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78.0</v>
      </c>
      <c r="E8" s="5" t="n">
        <v>231.0</v>
      </c>
      <c r="F8" s="5" t="n">
        <v>139.0</v>
      </c>
      <c r="G8" s="5" t="n">
        <v>113.0</v>
      </c>
      <c r="H8" s="5" t="n">
        <v>218.0</v>
      </c>
      <c r="I8" s="5" t="n">
        <v>169.0</v>
      </c>
      <c r="J8" s="5" t="n">
        <v>94.0</v>
      </c>
      <c r="K8" s="5" t="n">
        <v>60.0</v>
      </c>
      <c r="L8" s="5" t="n">
        <v>15.0</v>
      </c>
      <c r="M8" s="5" t="n">
        <v>89.0</v>
      </c>
      <c r="N8" s="11" t="n">
        <f si="1" t="shared"/>
        <v>1206.0</v>
      </c>
      <c r="O8" s="5" t="n">
        <v>19885.0</v>
      </c>
      <c r="P8" s="5" t="n">
        <v>10472.0</v>
      </c>
      <c r="Q8" s="11" t="n">
        <f si="2" t="shared"/>
        <v>1117.0</v>
      </c>
      <c r="R8" s="6" t="n">
        <f si="0" t="shared"/>
        <v>9.375111906893464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733.0</v>
      </c>
      <c r="E9" s="5" t="n">
        <v>1155.0</v>
      </c>
      <c r="F9" s="5" t="n">
        <v>2339.0</v>
      </c>
      <c r="G9" s="5" t="n">
        <v>4565.0</v>
      </c>
      <c r="H9" s="5" t="n">
        <v>16028.0</v>
      </c>
      <c r="I9" s="5" t="n">
        <v>5372.0</v>
      </c>
      <c r="J9" s="5" t="n">
        <v>1128.0</v>
      </c>
      <c r="K9" s="5" t="n">
        <v>196.0</v>
      </c>
      <c r="L9" s="5" t="n">
        <v>110.0</v>
      </c>
      <c r="M9" s="5" t="n">
        <v>856.0</v>
      </c>
      <c r="N9" s="11" t="n">
        <f si="1" t="shared"/>
        <v>32482.0</v>
      </c>
      <c r="O9" s="5" t="n">
        <v>372385.0</v>
      </c>
      <c r="P9" s="5" t="n">
        <v>218017.0</v>
      </c>
      <c r="Q9" s="11" t="n">
        <f si="2" t="shared"/>
        <v>31626.0</v>
      </c>
      <c r="R9" s="6" t="n">
        <f si="0" t="shared"/>
        <v>6.893600202365143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869.0</v>
      </c>
      <c r="E10" s="5" t="n">
        <v>1818.0</v>
      </c>
      <c r="F10" s="5" t="n">
        <v>3309.0</v>
      </c>
      <c r="G10" s="5" t="n">
        <v>4232.0</v>
      </c>
      <c r="H10" s="5" t="n">
        <v>8979.0</v>
      </c>
      <c r="I10" s="5" t="n">
        <v>3513.0</v>
      </c>
      <c r="J10" s="5" t="n">
        <v>552.0</v>
      </c>
      <c r="K10" s="5" t="n">
        <v>112.0</v>
      </c>
      <c r="L10" s="5" t="n">
        <v>32.0</v>
      </c>
      <c r="M10" s="5" t="n">
        <v>440.0</v>
      </c>
      <c r="N10" s="11" t="n">
        <f si="1" t="shared"/>
        <v>23856.0</v>
      </c>
      <c r="O10" s="5" t="n">
        <v>164653.0</v>
      </c>
      <c r="P10" s="5" t="n">
        <v>137848.0</v>
      </c>
      <c r="Q10" s="11" t="n">
        <f si="2" t="shared"/>
        <v>23416.0</v>
      </c>
      <c r="R10" s="6" t="n">
        <f si="0" t="shared"/>
        <v>5.886914929962419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255.0</v>
      </c>
      <c r="E11" s="5" t="n">
        <v>292.0</v>
      </c>
      <c r="F11" s="5" t="n">
        <v>480.0</v>
      </c>
      <c r="G11" s="5" t="n">
        <v>949.0</v>
      </c>
      <c r="H11" s="5" t="n">
        <v>1439.0</v>
      </c>
      <c r="I11" s="5" t="n">
        <v>1234.0</v>
      </c>
      <c r="J11" s="5" t="n">
        <v>636.0</v>
      </c>
      <c r="K11" s="5" t="n">
        <v>404.0</v>
      </c>
      <c r="L11" s="5" t="n">
        <v>163.0</v>
      </c>
      <c r="M11" s="5" t="n">
        <v>5454.0</v>
      </c>
      <c r="N11" s="11" t="n">
        <f si="1" t="shared"/>
        <v>11306.0</v>
      </c>
      <c r="O11" s="5" t="n">
        <v>4717097.0</v>
      </c>
      <c r="P11" s="5" t="n">
        <v>72471.0</v>
      </c>
      <c r="Q11" s="11" t="n">
        <f si="2" t="shared"/>
        <v>5852.0</v>
      </c>
      <c r="R11" s="6" t="n">
        <f si="0" t="shared"/>
        <v>12.383971291866029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868.0</v>
      </c>
      <c r="E12" s="5" t="n">
        <v>1832.0</v>
      </c>
      <c r="F12" s="5" t="n">
        <v>2562.0</v>
      </c>
      <c r="G12" s="5" t="n">
        <v>1365.0</v>
      </c>
      <c r="H12" s="5" t="n">
        <v>1077.0</v>
      </c>
      <c r="I12" s="5" t="n">
        <v>769.0</v>
      </c>
      <c r="J12" s="5" t="n">
        <v>503.0</v>
      </c>
      <c r="K12" s="5" t="n">
        <v>236.0</v>
      </c>
      <c r="L12" s="5" t="n">
        <v>142.0</v>
      </c>
      <c r="M12" s="5" t="n">
        <v>5096.0</v>
      </c>
      <c r="N12" s="11" t="n">
        <f si="1" t="shared"/>
        <v>14450.0</v>
      </c>
      <c r="O12" s="5" t="n">
        <v>3000643.0</v>
      </c>
      <c r="P12" s="5" t="n">
        <v>65661.0</v>
      </c>
      <c r="Q12" s="11" t="n">
        <f si="2" t="shared"/>
        <v>9354.0</v>
      </c>
      <c r="R12" s="6" t="n">
        <f si="0" t="shared"/>
        <v>7.0195638229634385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390.0</v>
      </c>
      <c r="E13" s="5" t="n">
        <v>2044.0</v>
      </c>
      <c r="F13" s="5" t="n">
        <v>5707.0</v>
      </c>
      <c r="G13" s="5" t="n">
        <v>3619.0</v>
      </c>
      <c r="H13" s="5" t="n">
        <v>2773.0</v>
      </c>
      <c r="I13" s="5" t="n">
        <v>958.0</v>
      </c>
      <c r="J13" s="5" t="n">
        <v>1421.0</v>
      </c>
      <c r="K13" s="5" t="n">
        <v>177.0</v>
      </c>
      <c r="L13" s="5" t="n">
        <v>129.0</v>
      </c>
      <c r="M13" s="5" t="n">
        <v>2692.0</v>
      </c>
      <c r="N13" s="11" t="n">
        <f si="1" t="shared"/>
        <v>19910.0</v>
      </c>
      <c r="O13" s="5" t="n">
        <v>1605011.0</v>
      </c>
      <c r="P13" s="5" t="n">
        <v>115191.0</v>
      </c>
      <c r="Q13" s="11" t="n">
        <f si="2" t="shared"/>
        <v>17218.0</v>
      </c>
      <c r="R13" s="6" t="n">
        <f si="0" t="shared"/>
        <v>6.6901498431873625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101.0</v>
      </c>
      <c r="E14" s="5" t="n">
        <v>459.0</v>
      </c>
      <c r="F14" s="5" t="n">
        <v>2674.0</v>
      </c>
      <c r="G14" s="5" t="n">
        <v>4237.0</v>
      </c>
      <c r="H14" s="5" t="n">
        <v>3054.0</v>
      </c>
      <c r="I14" s="5" t="n">
        <v>1774.0</v>
      </c>
      <c r="J14" s="5" t="n">
        <v>741.0</v>
      </c>
      <c r="K14" s="5" t="n">
        <v>426.0</v>
      </c>
      <c r="L14" s="5" t="n">
        <v>523.0</v>
      </c>
      <c r="M14" s="5" t="n">
        <v>5973.0</v>
      </c>
      <c r="N14" s="11" t="n">
        <f si="1" t="shared"/>
        <v>19962.0</v>
      </c>
      <c r="O14" s="5" t="n">
        <v>4132631.0</v>
      </c>
      <c r="P14" s="5" t="n">
        <v>139870.0</v>
      </c>
      <c r="Q14" s="11" t="n">
        <f si="2" t="shared"/>
        <v>13989.0</v>
      </c>
      <c r="R14" s="6" t="n">
        <f si="0" t="shared"/>
        <v>9.99857030523983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40.0</v>
      </c>
      <c r="E15" s="5" t="n">
        <f ref="E15:M15" si="3" t="shared">E16-E9-E10-E11-E12-E13-E14</f>
        <v>74.0</v>
      </c>
      <c r="F15" s="5" t="n">
        <f si="3" t="shared"/>
        <v>86.0</v>
      </c>
      <c r="G15" s="5" t="n">
        <f si="3" t="shared"/>
        <v>319.0</v>
      </c>
      <c r="H15" s="5" t="n">
        <f si="3" t="shared"/>
        <v>324.0</v>
      </c>
      <c r="I15" s="5" t="n">
        <f si="3" t="shared"/>
        <v>306.0</v>
      </c>
      <c r="J15" s="5" t="n">
        <f si="3" t="shared"/>
        <v>122.0</v>
      </c>
      <c r="K15" s="5" t="n">
        <f si="3" t="shared"/>
        <v>42.0</v>
      </c>
      <c r="L15" s="5" t="n">
        <f si="3" t="shared"/>
        <v>26.0</v>
      </c>
      <c r="M15" s="5" t="n">
        <f si="3" t="shared"/>
        <v>224.0</v>
      </c>
      <c r="N15" s="5" t="n">
        <f ref="N15" si="4" t="shared">N16-N9-N10-N11-N12-N13-N14</f>
        <v>1563.0</v>
      </c>
      <c r="O15" s="5" t="n">
        <f>O16-O9-O10-O11-O12-O13-O14</f>
        <v>67593.0</v>
      </c>
      <c r="P15" s="5" t="n">
        <f>P16-P9-P10-P11-P12-P13-P14</f>
        <v>13983.0</v>
      </c>
      <c r="Q15" s="11" t="n">
        <f si="2" t="shared"/>
        <v>1339.0</v>
      </c>
      <c r="R15" s="6" t="n">
        <f si="0" t="shared"/>
        <v>10.44286781179985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3256.0</v>
      </c>
      <c r="E16" s="5" t="n">
        <v>7674.0</v>
      </c>
      <c r="F16" s="5" t="n">
        <v>17157.0</v>
      </c>
      <c r="G16" s="5" t="n">
        <v>19286.0</v>
      </c>
      <c r="H16" s="5" t="n">
        <v>33674.0</v>
      </c>
      <c r="I16" s="5" t="n">
        <v>13926.0</v>
      </c>
      <c r="J16" s="5" t="n">
        <v>5103.0</v>
      </c>
      <c r="K16" s="5" t="n">
        <v>1593.0</v>
      </c>
      <c r="L16" s="5" t="n">
        <v>1125.0</v>
      </c>
      <c r="M16" s="5" t="n">
        <v>20735.0</v>
      </c>
      <c r="N16" s="11" t="n">
        <f ref="N16:N48" si="5" t="shared">SUM(D16:M16)</f>
        <v>123529.0</v>
      </c>
      <c r="O16" s="5" t="n">
        <v>1.4060013E7</v>
      </c>
      <c r="P16" s="5" t="n">
        <v>763041.0</v>
      </c>
      <c r="Q16" s="11" t="n">
        <f si="2" t="shared"/>
        <v>102794.0</v>
      </c>
      <c r="R16" s="6" t="n">
        <f si="0" t="shared"/>
        <v>7.423011070685059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20.0</v>
      </c>
      <c r="E17" s="5" t="n">
        <f ref="E17:M17" si="6" t="shared">E18-E16-E3-E4-E5-E6-E7-E8</f>
        <v>46.0</v>
      </c>
      <c r="F17" s="5" t="n">
        <f si="6" t="shared"/>
        <v>70.0</v>
      </c>
      <c r="G17" s="5" t="n">
        <f si="6" t="shared"/>
        <v>60.0</v>
      </c>
      <c r="H17" s="5" t="n">
        <f si="6" t="shared"/>
        <v>71.0</v>
      </c>
      <c r="I17" s="5" t="n">
        <f si="6" t="shared"/>
        <v>80.0</v>
      </c>
      <c r="J17" s="5" t="n">
        <f si="6" t="shared"/>
        <v>55.0</v>
      </c>
      <c r="K17" s="5" t="n">
        <f si="6" t="shared"/>
        <v>115.0</v>
      </c>
      <c r="L17" s="5" t="n">
        <f si="6" t="shared"/>
        <v>17.0</v>
      </c>
      <c r="M17" s="5" t="n">
        <f si="6" t="shared"/>
        <v>137.0</v>
      </c>
      <c r="N17" s="11" t="n">
        <f si="5" t="shared"/>
        <v>671.0</v>
      </c>
      <c r="O17" s="5" t="n">
        <f>O18-O16-O3-O4-O5-O6-O7-O8</f>
        <v>95211.0</v>
      </c>
      <c r="P17" s="5" t="n">
        <f>P18-P16-P3-P4-P5-P6-P7-P8</f>
        <v>10272.0</v>
      </c>
      <c r="Q17" s="11" t="n">
        <f si="2" t="shared"/>
        <v>534.0</v>
      </c>
      <c r="R17" s="6" t="n">
        <f si="0" t="shared"/>
        <v>19.235955056179776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24519.0</v>
      </c>
      <c r="E18" s="5" t="n">
        <v>89281.0</v>
      </c>
      <c r="F18" s="5" t="n">
        <v>159004.0</v>
      </c>
      <c r="G18" s="5" t="n">
        <v>90978.0</v>
      </c>
      <c r="H18" s="5" t="n">
        <v>203363.0</v>
      </c>
      <c r="I18" s="5" t="n">
        <v>72358.0</v>
      </c>
      <c r="J18" s="5" t="n">
        <v>13511.0</v>
      </c>
      <c r="K18" s="5" t="n">
        <v>5359.0</v>
      </c>
      <c r="L18" s="5" t="n">
        <v>3172.0</v>
      </c>
      <c r="M18" s="5" t="n">
        <v>46881.0</v>
      </c>
      <c r="N18" s="11" t="n">
        <f si="5" t="shared"/>
        <v>708426.0</v>
      </c>
      <c r="O18" s="5" t="n">
        <v>1.9031344E7</v>
      </c>
      <c r="P18" s="5" t="n">
        <v>3850906.0</v>
      </c>
      <c r="Q18" s="11" t="n">
        <f si="2" t="shared"/>
        <v>661545.0</v>
      </c>
      <c r="R18" s="6" t="n">
        <f si="0" t="shared"/>
        <v>5.82107944281946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336.0</v>
      </c>
      <c r="E19" s="5" t="n">
        <v>1089.0</v>
      </c>
      <c r="F19" s="5" t="n">
        <v>1117.0</v>
      </c>
      <c r="G19" s="5" t="n">
        <v>844.0</v>
      </c>
      <c r="H19" s="5" t="n">
        <v>1324.0</v>
      </c>
      <c r="I19" s="5" t="n">
        <v>1370.0</v>
      </c>
      <c r="J19" s="5" t="n">
        <v>955.0</v>
      </c>
      <c r="K19" s="5" t="n">
        <v>321.0</v>
      </c>
      <c r="L19" s="5" t="n">
        <v>160.0</v>
      </c>
      <c r="M19" s="5" t="n">
        <v>661.0</v>
      </c>
      <c r="N19" s="11" t="n">
        <f si="5" t="shared"/>
        <v>8177.0</v>
      </c>
      <c r="O19" s="5" t="n">
        <v>110439.0</v>
      </c>
      <c r="P19" s="5" t="n">
        <v>78638.0</v>
      </c>
      <c r="Q19" s="11" t="n">
        <f si="2" t="shared"/>
        <v>7516.0</v>
      </c>
      <c r="R19" s="6" t="n">
        <f si="0" t="shared"/>
        <v>10.462746141564661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2591.0</v>
      </c>
      <c r="E20" s="5" t="n">
        <v>3705.0</v>
      </c>
      <c r="F20" s="5" t="n">
        <v>3789.0</v>
      </c>
      <c r="G20" s="5" t="n">
        <v>3099.0</v>
      </c>
      <c r="H20" s="5" t="n">
        <v>6436.0</v>
      </c>
      <c r="I20" s="5" t="n">
        <v>8441.0</v>
      </c>
      <c r="J20" s="5" t="n">
        <v>4175.0</v>
      </c>
      <c r="K20" s="5" t="n">
        <v>1534.0</v>
      </c>
      <c r="L20" s="5" t="n">
        <v>843.0</v>
      </c>
      <c r="M20" s="5" t="n">
        <v>3366.0</v>
      </c>
      <c r="N20" s="11" t="n">
        <f si="5" t="shared"/>
        <v>37979.0</v>
      </c>
      <c r="O20" s="5" t="n">
        <v>550686.0</v>
      </c>
      <c r="P20" s="5" t="n">
        <v>382241.0</v>
      </c>
      <c r="Q20" s="11" t="n">
        <f si="2" t="shared"/>
        <v>34613.0</v>
      </c>
      <c r="R20" s="6" t="n">
        <f si="0" t="shared"/>
        <v>11.04327853696588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15.0</v>
      </c>
      <c r="E21" s="5" t="n">
        <v>29.0</v>
      </c>
      <c r="F21" s="5" t="n">
        <v>14.0</v>
      </c>
      <c r="G21" s="5" t="n">
        <v>23.0</v>
      </c>
      <c r="H21" s="5" t="n">
        <v>36.0</v>
      </c>
      <c r="I21" s="5" t="n">
        <v>39.0</v>
      </c>
      <c r="J21" s="5" t="n">
        <v>10.0</v>
      </c>
      <c r="K21" s="5" t="n">
        <v>10.0</v>
      </c>
      <c r="L21" s="5" t="n">
        <v>1.0</v>
      </c>
      <c r="M21" s="5" t="n">
        <v>28.0</v>
      </c>
      <c r="N21" s="11" t="n">
        <f si="5" t="shared"/>
        <v>205.0</v>
      </c>
      <c r="O21" s="5" t="n">
        <v>3931.0</v>
      </c>
      <c r="P21" s="5" t="n">
        <v>1638.0</v>
      </c>
      <c r="Q21" s="11" t="n">
        <f si="2" t="shared"/>
        <v>177.0</v>
      </c>
      <c r="R21" s="6" t="n">
        <f si="0" t="shared"/>
        <v>9.254237288135593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13.0</v>
      </c>
      <c r="E22" s="5" t="n">
        <v>27.0</v>
      </c>
      <c r="F22" s="5" t="n">
        <v>16.0</v>
      </c>
      <c r="G22" s="5" t="n">
        <v>24.0</v>
      </c>
      <c r="H22" s="5" t="n">
        <v>43.0</v>
      </c>
      <c r="I22" s="5" t="n">
        <v>44.0</v>
      </c>
      <c r="J22" s="5" t="n">
        <v>53.0</v>
      </c>
      <c r="K22" s="5" t="n">
        <v>37.0</v>
      </c>
      <c r="L22" s="5" t="n">
        <v>10.0</v>
      </c>
      <c r="M22" s="5" t="n">
        <v>26.0</v>
      </c>
      <c r="N22" s="11" t="n">
        <f si="5" t="shared"/>
        <v>293.0</v>
      </c>
      <c r="O22" s="5" t="n">
        <v>8334.0</v>
      </c>
      <c r="P22" s="5" t="n">
        <v>4550.0</v>
      </c>
      <c r="Q22" s="11" t="n">
        <f si="2" t="shared"/>
        <v>267.0</v>
      </c>
      <c r="R22" s="6" t="n">
        <f si="0" t="shared"/>
        <v>17.04119850187266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1.0</v>
      </c>
      <c r="E23" s="5" t="n">
        <v>7.0</v>
      </c>
      <c r="F23" s="5" t="n">
        <v>8.0</v>
      </c>
      <c r="G23" s="5" t="n">
        <v>15.0</v>
      </c>
      <c r="H23" s="5" t="n">
        <v>11.0</v>
      </c>
      <c r="I23" s="5" t="n">
        <v>10.0</v>
      </c>
      <c r="J23" s="5" t="n">
        <v>11.0</v>
      </c>
      <c r="K23" s="5" t="n">
        <v>21.0</v>
      </c>
      <c r="L23" s="5" t="n">
        <v>25.0</v>
      </c>
      <c r="M23" s="5" t="n">
        <v>11.0</v>
      </c>
      <c r="N23" s="11" t="n">
        <f si="5" t="shared"/>
        <v>120.0</v>
      </c>
      <c r="O23" s="5" t="n">
        <v>5143.0</v>
      </c>
      <c r="P23" s="5" t="n">
        <v>3418.0</v>
      </c>
      <c r="Q23" s="11" t="n">
        <f si="2" t="shared"/>
        <v>109.0</v>
      </c>
      <c r="R23" s="6" t="n">
        <f si="0" t="shared"/>
        <v>31.357798165137616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37.0</v>
      </c>
      <c r="E24" s="5" t="n">
        <f ref="E24:M24" si="7" t="shared">E25-E19-E20-E21-E22-E23</f>
        <v>53.0</v>
      </c>
      <c r="F24" s="5" t="n">
        <f si="7" t="shared"/>
        <v>55.0</v>
      </c>
      <c r="G24" s="5" t="n">
        <f si="7" t="shared"/>
        <v>37.0</v>
      </c>
      <c r="H24" s="5" t="n">
        <f si="7" t="shared"/>
        <v>137.0</v>
      </c>
      <c r="I24" s="5" t="n">
        <f si="7" t="shared"/>
        <v>125.0</v>
      </c>
      <c r="J24" s="5" t="n">
        <f si="7" t="shared"/>
        <v>107.0</v>
      </c>
      <c r="K24" s="5" t="n">
        <f si="7" t="shared"/>
        <v>106.0</v>
      </c>
      <c r="L24" s="5" t="n">
        <f si="7" t="shared"/>
        <v>36.0</v>
      </c>
      <c r="M24" s="5" t="n">
        <f si="7" t="shared"/>
        <v>143.0</v>
      </c>
      <c r="N24" s="11" t="n">
        <f si="5" t="shared"/>
        <v>836.0</v>
      </c>
      <c r="O24" s="5" t="n">
        <f>O25-O19-O20-O21-O22-O23</f>
        <v>41643.0</v>
      </c>
      <c r="P24" s="5" t="n">
        <f>P25-P19-P20-P21-P22-P23</f>
        <v>12192.0</v>
      </c>
      <c r="Q24" s="11" t="n">
        <f si="2" t="shared"/>
        <v>693.0</v>
      </c>
      <c r="R24" s="6" t="n">
        <f si="0" t="shared"/>
        <v>17.593073593073594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2993.0</v>
      </c>
      <c r="E25" s="5" t="n">
        <v>4910.0</v>
      </c>
      <c r="F25" s="5" t="n">
        <v>4999.0</v>
      </c>
      <c r="G25" s="5" t="n">
        <v>4042.0</v>
      </c>
      <c r="H25" s="5" t="n">
        <v>7987.0</v>
      </c>
      <c r="I25" s="5" t="n">
        <v>10029.0</v>
      </c>
      <c r="J25" s="5" t="n">
        <v>5311.0</v>
      </c>
      <c r="K25" s="5" t="n">
        <v>2029.0</v>
      </c>
      <c r="L25" s="5" t="n">
        <v>1075.0</v>
      </c>
      <c r="M25" s="5" t="n">
        <v>4235.0</v>
      </c>
      <c r="N25" s="11" t="n">
        <f si="5" t="shared"/>
        <v>47610.0</v>
      </c>
      <c r="O25" s="5" t="n">
        <v>720176.0</v>
      </c>
      <c r="P25" s="5" t="n">
        <v>482677.0</v>
      </c>
      <c r="Q25" s="11" t="n">
        <f si="2" t="shared"/>
        <v>43375.0</v>
      </c>
      <c r="R25" s="6" t="n">
        <f si="0" t="shared"/>
        <v>11.128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37.0</v>
      </c>
      <c r="E26" s="5" t="n">
        <v>48.0</v>
      </c>
      <c r="F26" s="5" t="n">
        <v>40.0</v>
      </c>
      <c r="G26" s="5" t="n">
        <v>27.0</v>
      </c>
      <c r="H26" s="5" t="n">
        <v>60.0</v>
      </c>
      <c r="I26" s="5" t="n">
        <v>115.0</v>
      </c>
      <c r="J26" s="5" t="n">
        <v>39.0</v>
      </c>
      <c r="K26" s="5" t="n">
        <v>14.0</v>
      </c>
      <c r="L26" s="5" t="n">
        <v>14.0</v>
      </c>
      <c r="M26" s="5" t="n">
        <v>58.0</v>
      </c>
      <c r="N26" s="11" t="n">
        <f si="5" t="shared"/>
        <v>452.0</v>
      </c>
      <c r="O26" s="5" t="n">
        <v>7680.0</v>
      </c>
      <c r="P26" s="5" t="n">
        <v>4543.0</v>
      </c>
      <c r="Q26" s="11" t="n">
        <f si="2" t="shared"/>
        <v>394.0</v>
      </c>
      <c r="R26" s="6" t="n">
        <f si="0" t="shared"/>
        <v>11.530456852791879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216.0</v>
      </c>
      <c r="E27" s="5" t="n">
        <v>308.0</v>
      </c>
      <c r="F27" s="5" t="n">
        <v>266.0</v>
      </c>
      <c r="G27" s="5" t="n">
        <v>271.0</v>
      </c>
      <c r="H27" s="5" t="n">
        <v>429.0</v>
      </c>
      <c r="I27" s="5" t="n">
        <v>801.0</v>
      </c>
      <c r="J27" s="5" t="n">
        <v>422.0</v>
      </c>
      <c r="K27" s="5" t="n">
        <v>154.0</v>
      </c>
      <c r="L27" s="5" t="n">
        <v>114.0</v>
      </c>
      <c r="M27" s="5" t="n">
        <v>202.0</v>
      </c>
      <c r="N27" s="11" t="n">
        <f si="5" t="shared"/>
        <v>3183.0</v>
      </c>
      <c r="O27" s="5" t="n">
        <v>60724.0</v>
      </c>
      <c r="P27" s="5" t="n">
        <v>38406.0</v>
      </c>
      <c r="Q27" s="11" t="n">
        <f si="2" t="shared"/>
        <v>2981.0</v>
      </c>
      <c r="R27" s="6" t="n">
        <f si="0" t="shared"/>
        <v>12.88359610868836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339.0</v>
      </c>
      <c r="E28" s="5" t="n">
        <v>558.0</v>
      </c>
      <c r="F28" s="5" t="n">
        <v>499.0</v>
      </c>
      <c r="G28" s="5" t="n">
        <v>345.0</v>
      </c>
      <c r="H28" s="5" t="n">
        <v>577.0</v>
      </c>
      <c r="I28" s="5" t="n">
        <v>690.0</v>
      </c>
      <c r="J28" s="5" t="n">
        <v>414.0</v>
      </c>
      <c r="K28" s="5" t="n">
        <v>137.0</v>
      </c>
      <c r="L28" s="5" t="n">
        <v>69.0</v>
      </c>
      <c r="M28" s="5" t="n">
        <v>507.0</v>
      </c>
      <c r="N28" s="11" t="n">
        <f si="5" t="shared"/>
        <v>4135.0</v>
      </c>
      <c r="O28" s="5" t="n">
        <v>51827.0</v>
      </c>
      <c r="P28" s="5" t="n">
        <v>34932.0</v>
      </c>
      <c r="Q28" s="11" t="n">
        <f si="2" t="shared"/>
        <v>3628.0</v>
      </c>
      <c r="R28" s="6" t="n">
        <f si="0" t="shared"/>
        <v>9.628445424476295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103.0</v>
      </c>
      <c r="E29" s="5" t="n">
        <v>164.0</v>
      </c>
      <c r="F29" s="5" t="n">
        <v>158.0</v>
      </c>
      <c r="G29" s="5" t="n">
        <v>104.0</v>
      </c>
      <c r="H29" s="5" t="n">
        <v>214.0</v>
      </c>
      <c r="I29" s="5" t="n">
        <v>170.0</v>
      </c>
      <c r="J29" s="5" t="n">
        <v>84.0</v>
      </c>
      <c r="K29" s="5" t="n">
        <v>36.0</v>
      </c>
      <c r="L29" s="5" t="n">
        <v>27.0</v>
      </c>
      <c r="M29" s="5" t="n">
        <v>68.0</v>
      </c>
      <c r="N29" s="11" t="n">
        <f si="5" t="shared"/>
        <v>1128.0</v>
      </c>
      <c r="O29" s="5" t="n">
        <v>17953.0</v>
      </c>
      <c r="P29" s="5" t="n">
        <v>9996.0</v>
      </c>
      <c r="Q29" s="11" t="n">
        <f si="2" t="shared"/>
        <v>1060.0</v>
      </c>
      <c r="R29" s="6" t="n">
        <f si="0" t="shared"/>
        <v>9.430188679245283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221.0</v>
      </c>
      <c r="E30" s="5" t="n">
        <v>173.0</v>
      </c>
      <c r="F30" s="5" t="n">
        <v>177.0</v>
      </c>
      <c r="G30" s="5" t="n">
        <v>128.0</v>
      </c>
      <c r="H30" s="5" t="n">
        <v>283.0</v>
      </c>
      <c r="I30" s="5" t="n">
        <v>269.0</v>
      </c>
      <c r="J30" s="5" t="n">
        <v>160.0</v>
      </c>
      <c r="K30" s="5" t="n">
        <v>46.0</v>
      </c>
      <c r="L30" s="5" t="n">
        <v>22.0</v>
      </c>
      <c r="M30" s="5" t="n">
        <v>262.0</v>
      </c>
      <c r="N30" s="11" t="n">
        <f si="5" t="shared"/>
        <v>1741.0</v>
      </c>
      <c r="O30" s="5" t="n">
        <v>15931.0</v>
      </c>
      <c r="P30" s="5" t="n">
        <v>13390.0</v>
      </c>
      <c r="Q30" s="11" t="n">
        <f si="2" t="shared"/>
        <v>1479.0</v>
      </c>
      <c r="R30" s="6" t="n">
        <f si="0" t="shared"/>
        <v>9.053414469235971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64.0</v>
      </c>
      <c r="E31" s="5" t="n">
        <v>110.0</v>
      </c>
      <c r="F31" s="5" t="n">
        <v>79.0</v>
      </c>
      <c r="G31" s="5" t="n">
        <v>118.0</v>
      </c>
      <c r="H31" s="5" t="n">
        <v>121.0</v>
      </c>
      <c r="I31" s="5" t="n">
        <v>163.0</v>
      </c>
      <c r="J31" s="5" t="n">
        <v>95.0</v>
      </c>
      <c r="K31" s="5" t="n">
        <v>51.0</v>
      </c>
      <c r="L31" s="5" t="n">
        <v>13.0</v>
      </c>
      <c r="M31" s="5" t="n">
        <v>30.0</v>
      </c>
      <c r="N31" s="11" t="n">
        <f si="5" t="shared"/>
        <v>844.0</v>
      </c>
      <c r="O31" s="5" t="n">
        <v>10613.0</v>
      </c>
      <c r="P31" s="5" t="n">
        <v>8534.0</v>
      </c>
      <c r="Q31" s="11" t="n">
        <f si="2" t="shared"/>
        <v>814.0</v>
      </c>
      <c r="R31" s="6" t="n">
        <f si="0" t="shared"/>
        <v>10.484029484029485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67.0</v>
      </c>
      <c r="E32" s="5" t="n">
        <v>95.0</v>
      </c>
      <c r="F32" s="5" t="n">
        <v>69.0</v>
      </c>
      <c r="G32" s="5" t="n">
        <v>68.0</v>
      </c>
      <c r="H32" s="5" t="n">
        <v>94.0</v>
      </c>
      <c r="I32" s="5" t="n">
        <v>121.0</v>
      </c>
      <c r="J32" s="5" t="n">
        <v>60.0</v>
      </c>
      <c r="K32" s="5" t="n">
        <v>33.0</v>
      </c>
      <c r="L32" s="5" t="n">
        <v>24.0</v>
      </c>
      <c r="M32" s="5" t="n">
        <v>59.0</v>
      </c>
      <c r="N32" s="11" t="n">
        <f si="5" t="shared"/>
        <v>690.0</v>
      </c>
      <c r="O32" s="5" t="n">
        <v>13057.0</v>
      </c>
      <c r="P32" s="5" t="n">
        <v>7141.0</v>
      </c>
      <c r="Q32" s="11" t="n">
        <f si="2" t="shared"/>
        <v>631.0</v>
      </c>
      <c r="R32" s="6" t="n">
        <f si="0" t="shared"/>
        <v>11.316957210776545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330.0</v>
      </c>
      <c r="E33" s="5" t="n">
        <v>880.0</v>
      </c>
      <c r="F33" s="5" t="n">
        <v>677.0</v>
      </c>
      <c r="G33" s="5" t="n">
        <v>530.0</v>
      </c>
      <c r="H33" s="5" t="n">
        <v>696.0</v>
      </c>
      <c r="I33" s="5" t="n">
        <v>739.0</v>
      </c>
      <c r="J33" s="5" t="n">
        <v>371.0</v>
      </c>
      <c r="K33" s="5" t="n">
        <v>152.0</v>
      </c>
      <c r="L33" s="5" t="n">
        <v>103.0</v>
      </c>
      <c r="M33" s="5" t="n">
        <v>323.0</v>
      </c>
      <c r="N33" s="11" t="n">
        <f si="5" t="shared"/>
        <v>4801.0</v>
      </c>
      <c r="O33" s="5" t="n">
        <v>70210.0</v>
      </c>
      <c r="P33" s="5" t="n">
        <v>40676.0</v>
      </c>
      <c r="Q33" s="11" t="n">
        <f si="2" t="shared"/>
        <v>4478.0</v>
      </c>
      <c r="R33" s="6" t="n">
        <f si="0" t="shared"/>
        <v>9.083519428316212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40.0</v>
      </c>
      <c r="E34" s="5" t="n">
        <v>54.0</v>
      </c>
      <c r="F34" s="5" t="n">
        <v>54.0</v>
      </c>
      <c r="G34" s="5" t="n">
        <v>30.0</v>
      </c>
      <c r="H34" s="5" t="n">
        <v>71.0</v>
      </c>
      <c r="I34" s="5" t="n">
        <v>71.0</v>
      </c>
      <c r="J34" s="5" t="n">
        <v>54.0</v>
      </c>
      <c r="K34" s="5" t="n">
        <v>29.0</v>
      </c>
      <c r="L34" s="5" t="n">
        <v>9.0</v>
      </c>
      <c r="M34" s="5" t="n">
        <v>64.0</v>
      </c>
      <c r="N34" s="11" t="n">
        <f si="5" t="shared"/>
        <v>476.0</v>
      </c>
      <c r="O34" s="5" t="n">
        <v>6764.0</v>
      </c>
      <c r="P34" s="5" t="n">
        <v>4808.0</v>
      </c>
      <c r="Q34" s="11" t="n">
        <f si="2" t="shared"/>
        <v>412.0</v>
      </c>
      <c r="R34" s="6" t="n">
        <f si="0" t="shared"/>
        <v>11.669902912621358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39.0</v>
      </c>
      <c r="E35" s="5" t="n">
        <v>13.0</v>
      </c>
      <c r="F35" s="5" t="n">
        <v>10.0</v>
      </c>
      <c r="G35" s="5" t="n">
        <v>3.0</v>
      </c>
      <c r="H35" s="5" t="n">
        <v>8.0</v>
      </c>
      <c r="I35" s="5" t="n">
        <v>14.0</v>
      </c>
      <c r="J35" s="5" t="n">
        <v>6.0</v>
      </c>
      <c r="K35" s="5" t="n">
        <v>3.0</v>
      </c>
      <c r="L35" s="5" t="n">
        <v>3.0</v>
      </c>
      <c r="M35" s="5" t="n">
        <v>27.0</v>
      </c>
      <c r="N35" s="11" t="n">
        <f si="5" t="shared"/>
        <v>126.0</v>
      </c>
      <c r="O35" s="5" t="n">
        <v>2750.0</v>
      </c>
      <c r="P35" s="5" t="n">
        <v>784.0</v>
      </c>
      <c r="Q35" s="11" t="n">
        <f si="2" t="shared"/>
        <v>99.0</v>
      </c>
      <c r="R35" s="6" t="n">
        <f si="0" t="shared"/>
        <v>7.91919191919192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31.0</v>
      </c>
      <c r="E36" s="5" t="n">
        <v>89.0</v>
      </c>
      <c r="F36" s="5" t="n">
        <v>80.0</v>
      </c>
      <c r="G36" s="5" t="n">
        <v>70.0</v>
      </c>
      <c r="H36" s="5" t="n">
        <v>117.0</v>
      </c>
      <c r="I36" s="5" t="n">
        <v>108.0</v>
      </c>
      <c r="J36" s="5" t="n">
        <v>53.0</v>
      </c>
      <c r="K36" s="5" t="n">
        <v>16.0</v>
      </c>
      <c r="L36" s="5" t="n">
        <v>13.0</v>
      </c>
      <c r="M36" s="5" t="n">
        <v>32.0</v>
      </c>
      <c r="N36" s="11" t="n">
        <f si="5" t="shared"/>
        <v>609.0</v>
      </c>
      <c r="O36" s="5" t="n">
        <v>6565.0</v>
      </c>
      <c r="P36" s="5" t="n">
        <v>5446.0</v>
      </c>
      <c r="Q36" s="11" t="n">
        <f si="2" t="shared"/>
        <v>577.0</v>
      </c>
      <c r="R36" s="6" t="n">
        <f si="0" t="shared"/>
        <v>9.43847487001733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21.0</v>
      </c>
      <c r="E37" s="5" t="n">
        <v>46.0</v>
      </c>
      <c r="F37" s="5" t="n">
        <v>26.0</v>
      </c>
      <c r="G37" s="5" t="n">
        <v>50.0</v>
      </c>
      <c r="H37" s="5" t="n">
        <v>70.0</v>
      </c>
      <c r="I37" s="5" t="n">
        <v>70.0</v>
      </c>
      <c r="J37" s="5" t="n">
        <v>46.0</v>
      </c>
      <c r="K37" s="5" t="n">
        <v>15.0</v>
      </c>
      <c r="L37" s="5" t="n">
        <v>17.0</v>
      </c>
      <c r="M37" s="5" t="n">
        <v>42.0</v>
      </c>
      <c r="N37" s="11" t="n">
        <f si="5" t="shared"/>
        <v>403.0</v>
      </c>
      <c r="O37" s="5" t="n">
        <v>14312.0</v>
      </c>
      <c r="P37" s="5" t="n">
        <v>4760.0</v>
      </c>
      <c r="Q37" s="11" t="n">
        <f si="2" t="shared"/>
        <v>361.0</v>
      </c>
      <c r="R37" s="6" t="n">
        <f si="0" t="shared"/>
        <v>13.185595567867036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258.0</v>
      </c>
      <c r="E38" s="5" t="n">
        <f ref="E38:M38" si="8" t="shared">E39-E26-E27-E28-E29-E30-E31-E32-E33-E34-E35-E36-E37</f>
        <v>576.0</v>
      </c>
      <c r="F38" s="5" t="n">
        <f si="8" t="shared"/>
        <v>350.0</v>
      </c>
      <c r="G38" s="5" t="n">
        <f si="8" t="shared"/>
        <v>287.0</v>
      </c>
      <c r="H38" s="5" t="n">
        <f si="8" t="shared"/>
        <v>485.0</v>
      </c>
      <c r="I38" s="5" t="n">
        <f si="8" t="shared"/>
        <v>540.0</v>
      </c>
      <c r="J38" s="5" t="n">
        <f si="8" t="shared"/>
        <v>221.0</v>
      </c>
      <c r="K38" s="5" t="n">
        <f si="8" t="shared"/>
        <v>126.0</v>
      </c>
      <c r="L38" s="5" t="n">
        <f si="8" t="shared"/>
        <v>75.0</v>
      </c>
      <c r="M38" s="5" t="n">
        <f si="8" t="shared"/>
        <v>448.0</v>
      </c>
      <c r="N38" s="11" t="n">
        <f si="5" t="shared"/>
        <v>3366.0</v>
      </c>
      <c r="O38" s="5" t="n">
        <f>O39-O26-O27-O28-O29-O30-O31-O32-O33-O34-O35-O36-O37</f>
        <v>55246.0</v>
      </c>
      <c r="P38" s="5" t="n">
        <f>P39-P26-P27-P28-P29-P30-P31-P32-P33-P34-P35-P36-P37</f>
        <v>28579.0</v>
      </c>
      <c r="Q38" s="11" t="n">
        <f si="2" t="shared"/>
        <v>2918.0</v>
      </c>
      <c r="R38" s="6" t="n">
        <f si="0" t="shared"/>
        <v>9.794037011651817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1766.0</v>
      </c>
      <c r="E39" s="5" t="n">
        <v>3114.0</v>
      </c>
      <c r="F39" s="5" t="n">
        <v>2485.0</v>
      </c>
      <c r="G39" s="5" t="n">
        <v>2031.0</v>
      </c>
      <c r="H39" s="5" t="n">
        <v>3225.0</v>
      </c>
      <c r="I39" s="5" t="n">
        <v>3871.0</v>
      </c>
      <c r="J39" s="5" t="n">
        <v>2025.0</v>
      </c>
      <c r="K39" s="5" t="n">
        <v>812.0</v>
      </c>
      <c r="L39" s="5" t="n">
        <v>503.0</v>
      </c>
      <c r="M39" s="5" t="n">
        <v>2122.0</v>
      </c>
      <c r="N39" s="11" t="n">
        <f si="5" t="shared"/>
        <v>21954.0</v>
      </c>
      <c r="O39" s="5" t="n">
        <v>333632.0</v>
      </c>
      <c r="P39" s="5" t="n">
        <v>201995.0</v>
      </c>
      <c r="Q39" s="11" t="n">
        <f si="2" t="shared"/>
        <v>19832.0</v>
      </c>
      <c r="R39" s="6" t="n">
        <f si="0" t="shared"/>
        <v>10.185306575231948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272.0</v>
      </c>
      <c r="E40" s="5" t="n">
        <v>566.0</v>
      </c>
      <c r="F40" s="5" t="n">
        <v>753.0</v>
      </c>
      <c r="G40" s="5" t="n">
        <v>683.0</v>
      </c>
      <c r="H40" s="5" t="n">
        <v>1256.0</v>
      </c>
      <c r="I40" s="5" t="n">
        <v>1282.0</v>
      </c>
      <c r="J40" s="5" t="n">
        <v>881.0</v>
      </c>
      <c r="K40" s="5" t="n">
        <v>266.0</v>
      </c>
      <c r="L40" s="5" t="n">
        <v>146.0</v>
      </c>
      <c r="M40" s="5" t="n">
        <v>385.0</v>
      </c>
      <c r="N40" s="11" t="n">
        <f si="5" t="shared"/>
        <v>6490.0</v>
      </c>
      <c r="O40" s="5" t="n">
        <v>85442.0</v>
      </c>
      <c r="P40" s="5" t="n">
        <v>69307.0</v>
      </c>
      <c r="Q40" s="11" t="n">
        <f si="2" t="shared"/>
        <v>6105.0</v>
      </c>
      <c r="R40" s="6" t="n">
        <f si="0" t="shared"/>
        <v>11.352497952497952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46.0</v>
      </c>
      <c r="E41" s="5" t="n">
        <v>97.0</v>
      </c>
      <c r="F41" s="5" t="n">
        <v>94.0</v>
      </c>
      <c r="G41" s="5" t="n">
        <v>87.0</v>
      </c>
      <c r="H41" s="5" t="n">
        <v>175.0</v>
      </c>
      <c r="I41" s="5" t="n">
        <v>206.0</v>
      </c>
      <c r="J41" s="5" t="n">
        <v>192.0</v>
      </c>
      <c r="K41" s="5" t="n">
        <v>93.0</v>
      </c>
      <c r="L41" s="5" t="n">
        <v>52.0</v>
      </c>
      <c r="M41" s="5" t="n">
        <v>59.0</v>
      </c>
      <c r="N41" s="11" t="n">
        <f si="5" t="shared"/>
        <v>1101.0</v>
      </c>
      <c r="O41" s="5" t="n">
        <v>21209.0</v>
      </c>
      <c r="P41" s="5" t="n">
        <v>16191.0</v>
      </c>
      <c r="Q41" s="11" t="n">
        <f si="2" t="shared"/>
        <v>1042.0</v>
      </c>
      <c r="R41" s="6" t="n">
        <f si="0" t="shared"/>
        <v>15.538387715930902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10.0</v>
      </c>
      <c r="E42" s="5" t="n">
        <f ref="E42:M42" si="9" t="shared">E43-E40-E41</f>
        <v>23.0</v>
      </c>
      <c r="F42" s="5" t="n">
        <f si="9" t="shared"/>
        <v>83.0</v>
      </c>
      <c r="G42" s="5" t="n">
        <f si="9" t="shared"/>
        <v>22.0</v>
      </c>
      <c r="H42" s="5" t="n">
        <f si="9" t="shared"/>
        <v>33.0</v>
      </c>
      <c r="I42" s="5" t="n">
        <f si="9" t="shared"/>
        <v>17.0</v>
      </c>
      <c r="J42" s="5" t="n">
        <f si="9" t="shared"/>
        <v>9.0</v>
      </c>
      <c r="K42" s="5" t="n">
        <f si="9" t="shared"/>
        <v>12.0</v>
      </c>
      <c r="L42" s="5" t="n">
        <f si="9" t="shared"/>
        <v>2.0</v>
      </c>
      <c r="M42" s="5" t="n">
        <f si="9" t="shared"/>
        <v>9.0</v>
      </c>
      <c r="N42" s="11" t="n">
        <f si="5" t="shared"/>
        <v>220.0</v>
      </c>
      <c r="O42" s="5" t="n">
        <f>O43-O40-O41</f>
        <v>3727.0</v>
      </c>
      <c r="P42" s="5" t="n">
        <f>P43-P40-P41</f>
        <v>1619.0</v>
      </c>
      <c r="Q42" s="11" t="n">
        <f si="2" t="shared"/>
        <v>211.0</v>
      </c>
      <c r="R42" s="6" t="n">
        <f si="0" t="shared"/>
        <v>7.672985781990521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328.0</v>
      </c>
      <c r="E43" s="5" t="n">
        <v>686.0</v>
      </c>
      <c r="F43" s="5" t="n">
        <v>930.0</v>
      </c>
      <c r="G43" s="5" t="n">
        <v>792.0</v>
      </c>
      <c r="H43" s="5" t="n">
        <v>1464.0</v>
      </c>
      <c r="I43" s="5" t="n">
        <v>1505.0</v>
      </c>
      <c r="J43" s="5" t="n">
        <v>1082.0</v>
      </c>
      <c r="K43" s="5" t="n">
        <v>371.0</v>
      </c>
      <c r="L43" s="5" t="n">
        <v>200.0</v>
      </c>
      <c r="M43" s="5" t="n">
        <v>453.0</v>
      </c>
      <c r="N43" s="11" t="n">
        <f si="5" t="shared"/>
        <v>7811.0</v>
      </c>
      <c r="O43" s="5" t="n">
        <v>110378.0</v>
      </c>
      <c r="P43" s="5" t="n">
        <v>87117.0</v>
      </c>
      <c r="Q43" s="11" t="n">
        <f si="2" t="shared"/>
        <v>7358.0</v>
      </c>
      <c r="R43" s="6" t="n">
        <f si="0" t="shared"/>
        <v>11.839766240826311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15.0</v>
      </c>
      <c r="E44" s="8" t="n">
        <v>14.0</v>
      </c>
      <c r="F44" s="8" t="n">
        <v>23.0</v>
      </c>
      <c r="G44" s="8" t="n">
        <v>15.0</v>
      </c>
      <c r="H44" s="8" t="n">
        <v>26.0</v>
      </c>
      <c r="I44" s="8" t="n">
        <v>57.0</v>
      </c>
      <c r="J44" s="8" t="n">
        <v>57.0</v>
      </c>
      <c r="K44" s="8" t="n">
        <v>26.0</v>
      </c>
      <c r="L44" s="8" t="n">
        <v>7.0</v>
      </c>
      <c r="M44" s="8" t="n">
        <v>50.0</v>
      </c>
      <c r="N44" s="11" t="n">
        <f si="5" t="shared"/>
        <v>290.0</v>
      </c>
      <c r="O44" s="8" t="n">
        <v>16788.0</v>
      </c>
      <c r="P44" s="8" t="n">
        <v>3913.0</v>
      </c>
      <c r="Q44" s="11" t="n">
        <f si="2" t="shared"/>
        <v>240.0</v>
      </c>
      <c r="R44" s="6" t="n">
        <f si="0" t="shared"/>
        <v>16.304166666666667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6.0</v>
      </c>
      <c r="E45" s="8" t="n">
        <f ref="E45:M45" si="10" t="shared">E46-E44</f>
        <v>19.0</v>
      </c>
      <c r="F45" s="8" t="n">
        <f si="10" t="shared"/>
        <v>24.0</v>
      </c>
      <c r="G45" s="8" t="n">
        <f si="10" t="shared"/>
        <v>28.0</v>
      </c>
      <c r="H45" s="8" t="n">
        <f si="10" t="shared"/>
        <v>39.0</v>
      </c>
      <c r="I45" s="8" t="n">
        <f si="10" t="shared"/>
        <v>43.0</v>
      </c>
      <c r="J45" s="8" t="n">
        <f si="10" t="shared"/>
        <v>25.0</v>
      </c>
      <c r="K45" s="8" t="n">
        <f si="10" t="shared"/>
        <v>21.0</v>
      </c>
      <c r="L45" s="8" t="n">
        <f si="10" t="shared"/>
        <v>20.0</v>
      </c>
      <c r="M45" s="8" t="n">
        <f si="10" t="shared"/>
        <v>75.0</v>
      </c>
      <c r="N45" s="11" t="n">
        <f si="5" t="shared"/>
        <v>300.0</v>
      </c>
      <c r="O45" s="8" t="n">
        <f>O46-O44</f>
        <v>26041.0</v>
      </c>
      <c r="P45" s="8" t="n">
        <f>P46-P44</f>
        <v>3918.0</v>
      </c>
      <c r="Q45" s="11" t="n">
        <f si="2" t="shared"/>
        <v>225.0</v>
      </c>
      <c r="R45" s="6" t="n">
        <f si="0" t="shared"/>
        <v>17.413333333333334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21.0</v>
      </c>
      <c r="E46" s="8" t="n">
        <v>33.0</v>
      </c>
      <c r="F46" s="8" t="n">
        <v>47.0</v>
      </c>
      <c r="G46" s="8" t="n">
        <v>43.0</v>
      </c>
      <c r="H46" s="8" t="n">
        <v>65.0</v>
      </c>
      <c r="I46" s="8" t="n">
        <v>100.0</v>
      </c>
      <c r="J46" s="8" t="n">
        <v>82.0</v>
      </c>
      <c r="K46" s="8" t="n">
        <v>47.0</v>
      </c>
      <c r="L46" s="8" t="n">
        <v>27.0</v>
      </c>
      <c r="M46" s="8" t="n">
        <v>125.0</v>
      </c>
      <c r="N46" s="11" t="n">
        <f si="5" t="shared"/>
        <v>590.0</v>
      </c>
      <c r="O46" s="8" t="n">
        <v>42829.0</v>
      </c>
      <c r="P46" s="8" t="n">
        <v>7831.0</v>
      </c>
      <c r="Q46" s="11" t="n">
        <f si="2" t="shared"/>
        <v>465.0</v>
      </c>
      <c r="R46" s="6" t="n">
        <f si="0" t="shared"/>
        <v>16.840860215053763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3.0</v>
      </c>
      <c r="E47" s="5" t="n">
        <v>1.0</v>
      </c>
      <c r="F47" s="5" t="n">
        <v>6.0</v>
      </c>
      <c r="G47" s="5" t="n">
        <v>5.0</v>
      </c>
      <c r="H47" s="5" t="n">
        <v>2.0</v>
      </c>
      <c r="I47" s="5" t="n">
        <v>8.0</v>
      </c>
      <c r="J47" s="5" t="n">
        <v>1.0</v>
      </c>
      <c r="K47" s="5" t="n">
        <v>0.0</v>
      </c>
      <c r="L47" s="5" t="n">
        <v>2.0</v>
      </c>
      <c r="M47" s="5" t="n">
        <v>46.0</v>
      </c>
      <c r="N47" s="11" t="n">
        <f si="5" t="shared"/>
        <v>74.0</v>
      </c>
      <c r="O47" s="5" t="n">
        <v>13697.0</v>
      </c>
      <c r="P47" s="5" t="n">
        <v>310.0</v>
      </c>
      <c r="Q47" s="11" t="n">
        <f si="2" t="shared"/>
        <v>28.0</v>
      </c>
      <c r="R47" s="6" t="n">
        <f si="0" t="shared"/>
        <v>11.071428571428571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29630.0</v>
      </c>
      <c r="E48" s="5" t="n">
        <f ref="E48:M48" si="11" t="shared">E47+E46+E43+E39+E25+E18</f>
        <v>98025.0</v>
      </c>
      <c r="F48" s="5" t="n">
        <f si="11" t="shared"/>
        <v>167471.0</v>
      </c>
      <c r="G48" s="5" t="n">
        <f si="11" t="shared"/>
        <v>97891.0</v>
      </c>
      <c r="H48" s="5" t="n">
        <f si="11" t="shared"/>
        <v>216106.0</v>
      </c>
      <c r="I48" s="5" t="n">
        <f si="11" t="shared"/>
        <v>87871.0</v>
      </c>
      <c r="J48" s="5" t="n">
        <f si="11" t="shared"/>
        <v>22012.0</v>
      </c>
      <c r="K48" s="5" t="n">
        <f si="11" t="shared"/>
        <v>8618.0</v>
      </c>
      <c r="L48" s="5" t="n">
        <f si="11" t="shared"/>
        <v>4979.0</v>
      </c>
      <c r="M48" s="5" t="n">
        <f si="11" t="shared"/>
        <v>53862.0</v>
      </c>
      <c r="N48" s="11" t="n">
        <f si="5" t="shared"/>
        <v>786465.0</v>
      </c>
      <c r="O48" s="5" t="n">
        <f>O47+O46+O43+O39+O25+O18</f>
        <v>2.0252056E7</v>
      </c>
      <c r="P48" s="5" t="n">
        <f>P47+P46+P43+P39+P25+P18</f>
        <v>4630836.0</v>
      </c>
      <c r="Q48" s="11" t="n">
        <f si="2" t="shared"/>
        <v>732603.0</v>
      </c>
      <c r="R48" s="6" t="n">
        <f si="0" t="shared"/>
        <v>6.3210715762834715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3.767491242458342</v>
      </c>
      <c r="E49" s="6" t="n">
        <f ref="E49" si="13" t="shared">E48/$N$48*100</f>
        <v>12.464000305162976</v>
      </c>
      <c r="F49" s="6" t="n">
        <f ref="F49" si="14" t="shared">F48/$N$48*100</f>
        <v>21.294145321152243</v>
      </c>
      <c r="G49" s="6" t="n">
        <f ref="G49" si="15" t="shared">G48/$N$48*100</f>
        <v>12.446962038997285</v>
      </c>
      <c r="H49" s="6" t="n">
        <f ref="H49" si="16" t="shared">H48/$N$48*100</f>
        <v>27.4781458806177</v>
      </c>
      <c r="I49" s="6" t="n">
        <f ref="I49" si="17" t="shared">I48/$N$48*100</f>
        <v>11.172906613771751</v>
      </c>
      <c r="J49" s="6" t="n">
        <f ref="J49" si="18" t="shared">J48/$N$48*100</f>
        <v>2.798853095814817</v>
      </c>
      <c r="K49" s="6" t="n">
        <f ref="K49" si="19" t="shared">K48/$N$48*100</f>
        <v>1.0957893866859936</v>
      </c>
      <c r="L49" s="6" t="n">
        <f ref="L49" si="20" t="shared">L48/$N$48*100</f>
        <v>0.6330860241714508</v>
      </c>
      <c r="M49" s="6" t="n">
        <f ref="M49" si="21" t="shared">M48/$N$48*100</f>
        <v>6.848620091167438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