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<sst xmlns="http://schemas.openxmlformats.org/spreadsheetml/2006/main" count="118" uniqueCount="73">
  <si>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</si>
  <si>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</si>
  <si>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</si>
  <si>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</si>
  <si>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</si>
  <si>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</si>
  <si>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</si>
  <si>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</si>
  <si>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</si>
  <si>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</si>
  <si>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</si>
  <si>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</si>
  <si>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</si>
  <si>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</si>
  <si>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</si>
  <si>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</si>
  <si>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</si>
  <si>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</si>
  <si>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</si>
  <si>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</si>
  <si>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</si>
  <si>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</si>
  <si>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</si>
  <si>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</si>
  <si>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</si>
  <si>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</si>
  <si>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</si>
  <si>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</si>
  <si>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</si>
  <si>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</si>
  <si>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</si>
  <si>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</si>
  <si>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</si>
  <si>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</si>
  <si>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</si>
  <si>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</si>
  <si>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</si>
  <si>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</si>
  <si>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</si>
  <si>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</si>
  <si>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</si>
  <si>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</si>
  <si>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</si>
  <si>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</si>
  <si>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</si>
  <si>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</si>
  <si>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</si>
  <si>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</si>
  <si>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</si>
  <si>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</si>
  <si>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</si>
  <si>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</si>
  <si>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</si>
  <si>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</si>
  <si>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</si>
  <si>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</si>
  <si>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</si>
  <si>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</si>
  <si>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</si>
  <si>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</si>
  <si>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</si>
  <si>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</si>
  <si>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</si>
  <si>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</si>
  <si>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</si>
  <si>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</si>
  <si>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</si>
  <si>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</si>
  <si>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</si>
  <si>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</si>
  <si>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</si>
  <si>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106年5月來臺旅客人次～按停留夜數分
Table 1-8  Visitor Arrivals  by Length of Stay,
May,2017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</si>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</sst>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5633.0</v>
      </c>
      <c r="E3" s="4" t="n">
        <v>19923.0</v>
      </c>
      <c r="F3" s="4" t="n">
        <v>42825.0</v>
      </c>
      <c r="G3" s="4" t="n">
        <v>36865.0</v>
      </c>
      <c r="H3" s="4" t="n">
        <v>27253.0</v>
      </c>
      <c r="I3" s="4" t="n">
        <v>4785.0</v>
      </c>
      <c r="J3" s="4" t="n">
        <v>895.0</v>
      </c>
      <c r="K3" s="4" t="n">
        <v>207.0</v>
      </c>
      <c r="L3" s="4" t="n">
        <v>168.0</v>
      </c>
      <c r="M3" s="4" t="n">
        <v>4485.0</v>
      </c>
      <c r="N3" s="11" t="n">
        <f>SUM(D3:M3)</f>
        <v>143039.0</v>
      </c>
      <c r="O3" s="4" t="n">
        <v>710826.0</v>
      </c>
      <c r="P3" s="4" t="n">
        <v>565438.0</v>
      </c>
      <c r="Q3" s="11" t="n">
        <f>SUM(D3:L3)</f>
        <v>138554.0</v>
      </c>
      <c r="R3" s="6" t="n">
        <f ref="R3:R48" si="0" t="shared">IF(P3&lt;&gt;0,P3/SUM(D3:L3),0)</f>
        <v>4.080993691990127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13888.0</v>
      </c>
      <c r="E4" s="5" t="n">
        <v>10781.0</v>
      </c>
      <c r="F4" s="5" t="n">
        <v>13301.0</v>
      </c>
      <c r="G4" s="5" t="n">
        <v>18619.0</v>
      </c>
      <c r="H4" s="5" t="n">
        <v>102357.0</v>
      </c>
      <c r="I4" s="5" t="n">
        <v>26364.0</v>
      </c>
      <c r="J4" s="5" t="n">
        <v>2056.0</v>
      </c>
      <c r="K4" s="5" t="n">
        <v>1202.0</v>
      </c>
      <c r="L4" s="5" t="n">
        <v>2568.0</v>
      </c>
      <c r="M4" s="5" t="n">
        <v>16634.0</v>
      </c>
      <c r="N4" s="11" t="n">
        <f ref="N4:N14" si="1" t="shared">SUM(D4:M4)</f>
        <v>207770.0</v>
      </c>
      <c r="O4" s="5" t="n">
        <v>2188256.0</v>
      </c>
      <c r="P4" s="5" t="n">
        <v>1408990.0</v>
      </c>
      <c r="Q4" s="11" t="n">
        <f ref="Q4:Q48" si="2" t="shared">SUM(D4:L4)</f>
        <v>191136.0</v>
      </c>
      <c r="R4" s="6" t="n">
        <f si="0" t="shared"/>
        <v>7.371662062615101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9841.0</v>
      </c>
      <c r="E5" s="5" t="n">
        <v>49057.0</v>
      </c>
      <c r="F5" s="5" t="n">
        <v>48825.0</v>
      </c>
      <c r="G5" s="5" t="n">
        <v>17533.0</v>
      </c>
      <c r="H5" s="5" t="n">
        <v>9147.0</v>
      </c>
      <c r="I5" s="5" t="n">
        <v>4098.0</v>
      </c>
      <c r="J5" s="5" t="n">
        <v>2353.0</v>
      </c>
      <c r="K5" s="5" t="n">
        <v>2071.0</v>
      </c>
      <c r="L5" s="5" t="n">
        <v>1111.0</v>
      </c>
      <c r="M5" s="5" t="n">
        <v>7921.0</v>
      </c>
      <c r="N5" s="11" t="n">
        <f si="1" t="shared"/>
        <v>151957.0</v>
      </c>
      <c r="O5" s="5" t="n">
        <v>867828.0</v>
      </c>
      <c r="P5" s="5" t="n">
        <v>647886.0</v>
      </c>
      <c r="Q5" s="11" t="n">
        <f si="2" t="shared"/>
        <v>144036.0</v>
      </c>
      <c r="R5" s="6" t="n">
        <f si="0" t="shared"/>
        <v>4.498083812380238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2978.0</v>
      </c>
      <c r="E6" s="5" t="n">
        <v>12199.0</v>
      </c>
      <c r="F6" s="5" t="n">
        <v>47211.0</v>
      </c>
      <c r="G6" s="5" t="n">
        <v>15798.0</v>
      </c>
      <c r="H6" s="5" t="n">
        <v>5569.0</v>
      </c>
      <c r="I6" s="5" t="n">
        <v>1317.0</v>
      </c>
      <c r="J6" s="5" t="n">
        <v>554.0</v>
      </c>
      <c r="K6" s="5" t="n">
        <v>507.0</v>
      </c>
      <c r="L6" s="5" t="n">
        <v>542.0</v>
      </c>
      <c r="M6" s="5" t="n">
        <v>2032.0</v>
      </c>
      <c r="N6" s="11" t="n">
        <f si="1" t="shared"/>
        <v>88707.0</v>
      </c>
      <c r="O6" s="5" t="n">
        <v>454102.0</v>
      </c>
      <c r="P6" s="5" t="n">
        <v>353140.0</v>
      </c>
      <c r="Q6" s="11" t="n">
        <f si="2" t="shared"/>
        <v>86675.0</v>
      </c>
      <c r="R6" s="6" t="n">
        <f si="0" t="shared"/>
        <v>4.074300548024229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217.0</v>
      </c>
      <c r="E7" s="5" t="n">
        <v>305.0</v>
      </c>
      <c r="F7" s="5" t="n">
        <v>359.0</v>
      </c>
      <c r="G7" s="5" t="n">
        <v>339.0</v>
      </c>
      <c r="H7" s="5" t="n">
        <v>394.0</v>
      </c>
      <c r="I7" s="5" t="n">
        <v>278.0</v>
      </c>
      <c r="J7" s="5" t="n">
        <v>218.0</v>
      </c>
      <c r="K7" s="5" t="n">
        <v>275.0</v>
      </c>
      <c r="L7" s="5" t="n">
        <v>86.0</v>
      </c>
      <c r="M7" s="5" t="n">
        <v>484.0</v>
      </c>
      <c r="N7" s="11" t="n">
        <f si="1" t="shared"/>
        <v>2955.0</v>
      </c>
      <c r="O7" s="5" t="n">
        <v>81797.0</v>
      </c>
      <c r="P7" s="5" t="n">
        <v>32606.0</v>
      </c>
      <c r="Q7" s="11" t="n">
        <f si="2" t="shared"/>
        <v>2471.0</v>
      </c>
      <c r="R7" s="6" t="n">
        <f si="0" t="shared"/>
        <v>13.195467422096318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89.0</v>
      </c>
      <c r="E8" s="5" t="n">
        <v>224.0</v>
      </c>
      <c r="F8" s="5" t="n">
        <v>214.0</v>
      </c>
      <c r="G8" s="5" t="n">
        <v>218.0</v>
      </c>
      <c r="H8" s="5" t="n">
        <v>254.0</v>
      </c>
      <c r="I8" s="5" t="n">
        <v>210.0</v>
      </c>
      <c r="J8" s="5" t="n">
        <v>115.0</v>
      </c>
      <c r="K8" s="5" t="n">
        <v>44.0</v>
      </c>
      <c r="L8" s="5" t="n">
        <v>25.0</v>
      </c>
      <c r="M8" s="5" t="n">
        <v>103.0</v>
      </c>
      <c r="N8" s="11" t="n">
        <f si="1" t="shared"/>
        <v>1496.0</v>
      </c>
      <c r="O8" s="5" t="n">
        <v>27888.0</v>
      </c>
      <c r="P8" s="5" t="n">
        <v>12042.0</v>
      </c>
      <c r="Q8" s="11" t="n">
        <f si="2" t="shared"/>
        <v>1393.0</v>
      </c>
      <c r="R8" s="6" t="n">
        <f si="0" t="shared"/>
        <v>8.644651830581479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1380.0</v>
      </c>
      <c r="E9" s="5" t="n">
        <v>1477.0</v>
      </c>
      <c r="F9" s="5" t="n">
        <v>3044.0</v>
      </c>
      <c r="G9" s="5" t="n">
        <v>4422.0</v>
      </c>
      <c r="H9" s="5" t="n">
        <v>17729.0</v>
      </c>
      <c r="I9" s="5" t="n">
        <v>6846.0</v>
      </c>
      <c r="J9" s="5" t="n">
        <v>1281.0</v>
      </c>
      <c r="K9" s="5" t="n">
        <v>497.0</v>
      </c>
      <c r="L9" s="5" t="n">
        <v>423.0</v>
      </c>
      <c r="M9" s="5" t="n">
        <v>1368.0</v>
      </c>
      <c r="N9" s="11" t="n">
        <f si="1" t="shared"/>
        <v>38467.0</v>
      </c>
      <c r="O9" s="5" t="n">
        <v>469142.0</v>
      </c>
      <c r="P9" s="5" t="n">
        <v>288338.0</v>
      </c>
      <c r="Q9" s="11" t="n">
        <f si="2" t="shared"/>
        <v>37099.0</v>
      </c>
      <c r="R9" s="6" t="n">
        <f si="0" t="shared"/>
        <v>7.772123237823122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1266.0</v>
      </c>
      <c r="E10" s="5" t="n">
        <v>2346.0</v>
      </c>
      <c r="F10" s="5" t="n">
        <v>3905.0</v>
      </c>
      <c r="G10" s="5" t="n">
        <v>5321.0</v>
      </c>
      <c r="H10" s="5" t="n">
        <v>12271.0</v>
      </c>
      <c r="I10" s="5" t="n">
        <v>5338.0</v>
      </c>
      <c r="J10" s="5" t="n">
        <v>681.0</v>
      </c>
      <c r="K10" s="5" t="n">
        <v>171.0</v>
      </c>
      <c r="L10" s="5" t="n">
        <v>68.0</v>
      </c>
      <c r="M10" s="5" t="n">
        <v>812.0</v>
      </c>
      <c r="N10" s="11" t="n">
        <f si="1" t="shared"/>
        <v>32179.0</v>
      </c>
      <c r="O10" s="5" t="n">
        <v>224217.0</v>
      </c>
      <c r="P10" s="5" t="n">
        <v>191243.0</v>
      </c>
      <c r="Q10" s="11" t="n">
        <f si="2" t="shared"/>
        <v>31367.0</v>
      </c>
      <c r="R10" s="6" t="n">
        <f si="0" t="shared"/>
        <v>6.096949022858418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471.0</v>
      </c>
      <c r="E11" s="5" t="n">
        <v>405.0</v>
      </c>
      <c r="F11" s="5" t="n">
        <v>656.0</v>
      </c>
      <c r="G11" s="5" t="n">
        <v>1458.0</v>
      </c>
      <c r="H11" s="5" t="n">
        <v>1748.0</v>
      </c>
      <c r="I11" s="5" t="n">
        <v>1115.0</v>
      </c>
      <c r="J11" s="5" t="n">
        <v>528.0</v>
      </c>
      <c r="K11" s="5" t="n">
        <v>249.0</v>
      </c>
      <c r="L11" s="5" t="n">
        <v>173.0</v>
      </c>
      <c r="M11" s="5" t="n">
        <v>6530.0</v>
      </c>
      <c r="N11" s="11" t="n">
        <f si="1" t="shared"/>
        <v>13333.0</v>
      </c>
      <c r="O11" s="5" t="n">
        <v>5685653.0</v>
      </c>
      <c r="P11" s="5" t="n">
        <v>68902.0</v>
      </c>
      <c r="Q11" s="11" t="n">
        <f si="2" t="shared"/>
        <v>6803.0</v>
      </c>
      <c r="R11" s="6" t="n">
        <f si="0" t="shared"/>
        <v>10.128178744671468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1495.0</v>
      </c>
      <c r="E12" s="5" t="n">
        <v>2841.0</v>
      </c>
      <c r="F12" s="5" t="n">
        <v>3653.0</v>
      </c>
      <c r="G12" s="5" t="n">
        <v>2040.0</v>
      </c>
      <c r="H12" s="5" t="n">
        <v>1710.0</v>
      </c>
      <c r="I12" s="5" t="n">
        <v>606.0</v>
      </c>
      <c r="J12" s="5" t="n">
        <v>691.0</v>
      </c>
      <c r="K12" s="5" t="n">
        <v>496.0</v>
      </c>
      <c r="L12" s="5" t="n">
        <v>227.0</v>
      </c>
      <c r="M12" s="5" t="n">
        <v>13252.0</v>
      </c>
      <c r="N12" s="11" t="n">
        <f si="1" t="shared"/>
        <v>27011.0</v>
      </c>
      <c r="O12" s="5" t="n">
        <v>4656404.0</v>
      </c>
      <c r="P12" s="5" t="n">
        <v>98131.0</v>
      </c>
      <c r="Q12" s="11" t="n">
        <f si="2" t="shared"/>
        <v>13759.0</v>
      </c>
      <c r="R12" s="6" t="n">
        <f si="0" t="shared"/>
        <v>7.132131695617414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536.0</v>
      </c>
      <c r="E13" s="5" t="n">
        <v>2414.0</v>
      </c>
      <c r="F13" s="5" t="n">
        <v>7818.0</v>
      </c>
      <c r="G13" s="5" t="n">
        <v>5448.0</v>
      </c>
      <c r="H13" s="5" t="n">
        <v>3891.0</v>
      </c>
      <c r="I13" s="5" t="n">
        <v>1343.0</v>
      </c>
      <c r="J13" s="5" t="n">
        <v>1617.0</v>
      </c>
      <c r="K13" s="5" t="n">
        <v>400.0</v>
      </c>
      <c r="L13" s="5" t="n">
        <v>236.0</v>
      </c>
      <c r="M13" s="5" t="n">
        <v>3120.0</v>
      </c>
      <c r="N13" s="11" t="n">
        <f si="1" t="shared"/>
        <v>26823.0</v>
      </c>
      <c r="O13" s="5" t="n">
        <v>1875129.0</v>
      </c>
      <c r="P13" s="5" t="n">
        <v>160335.0</v>
      </c>
      <c r="Q13" s="11" t="n">
        <f si="2" t="shared"/>
        <v>23703.0</v>
      </c>
      <c r="R13" s="6" t="n">
        <f si="0" t="shared"/>
        <v>6.764333628654601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200.0</v>
      </c>
      <c r="E14" s="5" t="n">
        <v>765.0</v>
      </c>
      <c r="F14" s="5" t="n">
        <v>4890.0</v>
      </c>
      <c r="G14" s="5" t="n">
        <v>8846.0</v>
      </c>
      <c r="H14" s="5" t="n">
        <v>2866.0</v>
      </c>
      <c r="I14" s="5" t="n">
        <v>1508.0</v>
      </c>
      <c r="J14" s="5" t="n">
        <v>1093.0</v>
      </c>
      <c r="K14" s="5" t="n">
        <v>706.0</v>
      </c>
      <c r="L14" s="5" t="n">
        <v>1021.0</v>
      </c>
      <c r="M14" s="5" t="n">
        <v>7745.0</v>
      </c>
      <c r="N14" s="11" t="n">
        <f si="1" t="shared"/>
        <v>29640.0</v>
      </c>
      <c r="O14" s="5" t="n">
        <v>5506847.0</v>
      </c>
      <c r="P14" s="5" t="n">
        <v>227052.0</v>
      </c>
      <c r="Q14" s="11" t="n">
        <f si="2" t="shared"/>
        <v>21895.0</v>
      </c>
      <c r="R14" s="6" t="n">
        <f si="0" t="shared"/>
        <v>10.370038821648778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87.0</v>
      </c>
      <c r="E15" s="5" t="n">
        <f ref="E15:M15" si="3" t="shared">E16-E9-E10-E11-E12-E13-E14</f>
        <v>48.0</v>
      </c>
      <c r="F15" s="5" t="n">
        <f si="3" t="shared"/>
        <v>91.0</v>
      </c>
      <c r="G15" s="5" t="n">
        <f si="3" t="shared"/>
        <v>405.0</v>
      </c>
      <c r="H15" s="5" t="n">
        <f si="3" t="shared"/>
        <v>341.0</v>
      </c>
      <c r="I15" s="5" t="n">
        <f si="3" t="shared"/>
        <v>277.0</v>
      </c>
      <c r="J15" s="5" t="n">
        <f si="3" t="shared"/>
        <v>233.0</v>
      </c>
      <c r="K15" s="5" t="n">
        <f si="3" t="shared"/>
        <v>61.0</v>
      </c>
      <c r="L15" s="5" t="n">
        <f si="3" t="shared"/>
        <v>40.0</v>
      </c>
      <c r="M15" s="5" t="n">
        <f si="3" t="shared"/>
        <v>204.0</v>
      </c>
      <c r="N15" s="5" t="n">
        <f ref="N15" si="4" t="shared">N16-N9-N10-N11-N12-N13-N14</f>
        <v>1787.0</v>
      </c>
      <c r="O15" s="5" t="n">
        <f>O16-O9-O10-O11-O12-O13-O14</f>
        <v>48798.0</v>
      </c>
      <c r="P15" s="5" t="n">
        <f>P16-P9-P10-P11-P12-P13-P14</f>
        <v>18824.0</v>
      </c>
      <c r="Q15" s="11" t="n">
        <f si="2" t="shared"/>
        <v>1583.0</v>
      </c>
      <c r="R15" s="6" t="n">
        <f si="0" t="shared"/>
        <v>11.891345546430827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5435.0</v>
      </c>
      <c r="E16" s="5" t="n">
        <v>10296.0</v>
      </c>
      <c r="F16" s="5" t="n">
        <v>24057.0</v>
      </c>
      <c r="G16" s="5" t="n">
        <v>27940.0</v>
      </c>
      <c r="H16" s="5" t="n">
        <v>40556.0</v>
      </c>
      <c r="I16" s="5" t="n">
        <v>17033.0</v>
      </c>
      <c r="J16" s="5" t="n">
        <v>6124.0</v>
      </c>
      <c r="K16" s="5" t="n">
        <v>2580.0</v>
      </c>
      <c r="L16" s="5" t="n">
        <v>2188.0</v>
      </c>
      <c r="M16" s="5" t="n">
        <v>33031.0</v>
      </c>
      <c r="N16" s="11" t="n">
        <f ref="N16:N48" si="5" t="shared">SUM(D16:M16)</f>
        <v>169240.0</v>
      </c>
      <c r="O16" s="5" t="n">
        <v>1.846619E7</v>
      </c>
      <c r="P16" s="5" t="n">
        <v>1052825.0</v>
      </c>
      <c r="Q16" s="11" t="n">
        <f si="2" t="shared"/>
        <v>136209.0</v>
      </c>
      <c r="R16" s="6" t="n">
        <f si="0" t="shared"/>
        <v>7.729481899140292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38.0</v>
      </c>
      <c r="E17" s="5" t="n">
        <f ref="E17:M17" si="6" t="shared">E18-E16-E3-E4-E5-E6-E7-E8</f>
        <v>91.0</v>
      </c>
      <c r="F17" s="5" t="n">
        <f si="6" t="shared"/>
        <v>147.0</v>
      </c>
      <c r="G17" s="5" t="n">
        <f si="6" t="shared"/>
        <v>84.0</v>
      </c>
      <c r="H17" s="5" t="n">
        <f si="6" t="shared"/>
        <v>169.0</v>
      </c>
      <c r="I17" s="5" t="n">
        <f si="6" t="shared"/>
        <v>167.0</v>
      </c>
      <c r="J17" s="5" t="n">
        <f si="6" t="shared"/>
        <v>86.0</v>
      </c>
      <c r="K17" s="5" t="n">
        <f si="6" t="shared"/>
        <v>100.0</v>
      </c>
      <c r="L17" s="5" t="n">
        <f si="6" t="shared"/>
        <v>24.0</v>
      </c>
      <c r="M17" s="5" t="n">
        <f si="6" t="shared"/>
        <v>117.0</v>
      </c>
      <c r="N17" s="11" t="n">
        <f si="5" t="shared"/>
        <v>1023.0</v>
      </c>
      <c r="O17" s="5" t="n">
        <f>O18-O16-O3-O4-O5-O6-O7-O8</f>
        <v>78912.0</v>
      </c>
      <c r="P17" s="5" t="n">
        <f>P18-P16-P3-P4-P5-P6-P7-P8</f>
        <v>12528.0</v>
      </c>
      <c r="Q17" s="11" t="n">
        <f si="2" t="shared"/>
        <v>906.0</v>
      </c>
      <c r="R17" s="6" t="n">
        <f si="0" t="shared"/>
        <v>13.827814569536423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38119.0</v>
      </c>
      <c r="E18" s="5" t="n">
        <v>102876.0</v>
      </c>
      <c r="F18" s="5" t="n">
        <v>176939.0</v>
      </c>
      <c r="G18" s="5" t="n">
        <v>117396.0</v>
      </c>
      <c r="H18" s="5" t="n">
        <v>185699.0</v>
      </c>
      <c r="I18" s="5" t="n">
        <v>54252.0</v>
      </c>
      <c r="J18" s="5" t="n">
        <v>12401.0</v>
      </c>
      <c r="K18" s="5" t="n">
        <v>6986.0</v>
      </c>
      <c r="L18" s="5" t="n">
        <v>6712.0</v>
      </c>
      <c r="M18" s="5" t="n">
        <v>64807.0</v>
      </c>
      <c r="N18" s="11" t="n">
        <f si="5" t="shared"/>
        <v>766187.0</v>
      </c>
      <c r="O18" s="5" t="n">
        <v>2.2875799E7</v>
      </c>
      <c r="P18" s="5" t="n">
        <v>4085455.0</v>
      </c>
      <c r="Q18" s="11" t="n">
        <f si="2" t="shared"/>
        <v>701380.0</v>
      </c>
      <c r="R18" s="6" t="n">
        <f si="0" t="shared"/>
        <v>5.8248809489862845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483.0</v>
      </c>
      <c r="E19" s="5" t="n">
        <v>801.0</v>
      </c>
      <c r="F19" s="5" t="n">
        <v>1456.0</v>
      </c>
      <c r="G19" s="5" t="n">
        <v>1182.0</v>
      </c>
      <c r="H19" s="5" t="n">
        <v>1921.0</v>
      </c>
      <c r="I19" s="5" t="n">
        <v>1487.0</v>
      </c>
      <c r="J19" s="5" t="n">
        <v>600.0</v>
      </c>
      <c r="K19" s="5" t="n">
        <v>297.0</v>
      </c>
      <c r="L19" s="5" t="n">
        <v>159.0</v>
      </c>
      <c r="M19" s="5" t="n">
        <v>988.0</v>
      </c>
      <c r="N19" s="11" t="n">
        <f si="5" t="shared"/>
        <v>9374.0</v>
      </c>
      <c r="O19" s="5" t="n">
        <v>136388.0</v>
      </c>
      <c r="P19" s="5" t="n">
        <v>76312.0</v>
      </c>
      <c r="Q19" s="11" t="n">
        <f si="2" t="shared"/>
        <v>8386.0</v>
      </c>
      <c r="R19" s="6" t="n">
        <f si="0" t="shared"/>
        <v>9.099928452182208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3565.0</v>
      </c>
      <c r="E20" s="5" t="n">
        <v>4065.0</v>
      </c>
      <c r="F20" s="5" t="n">
        <v>4983.0</v>
      </c>
      <c r="G20" s="5" t="n">
        <v>4470.0</v>
      </c>
      <c r="H20" s="5" t="n">
        <v>8168.0</v>
      </c>
      <c r="I20" s="5" t="n">
        <v>8046.0</v>
      </c>
      <c r="J20" s="5" t="n">
        <v>3285.0</v>
      </c>
      <c r="K20" s="5" t="n">
        <v>1735.0</v>
      </c>
      <c r="L20" s="5" t="n">
        <v>972.0</v>
      </c>
      <c r="M20" s="5" t="n">
        <v>4071.0</v>
      </c>
      <c r="N20" s="11" t="n">
        <f si="5" t="shared"/>
        <v>43360.0</v>
      </c>
      <c r="O20" s="5" t="n">
        <v>660774.0</v>
      </c>
      <c r="P20" s="5" t="n">
        <v>399543.0</v>
      </c>
      <c r="Q20" s="11" t="n">
        <f si="2" t="shared"/>
        <v>39289.0</v>
      </c>
      <c r="R20" s="6" t="n">
        <f si="0" t="shared"/>
        <v>10.169334928351446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19.0</v>
      </c>
      <c r="E21" s="5" t="n">
        <v>23.0</v>
      </c>
      <c r="F21" s="5" t="n">
        <v>43.0</v>
      </c>
      <c r="G21" s="5" t="n">
        <v>42.0</v>
      </c>
      <c r="H21" s="5" t="n">
        <v>49.0</v>
      </c>
      <c r="I21" s="5" t="n">
        <v>44.0</v>
      </c>
      <c r="J21" s="5" t="n">
        <v>22.0</v>
      </c>
      <c r="K21" s="5" t="n">
        <v>14.0</v>
      </c>
      <c r="L21" s="5" t="n">
        <v>3.0</v>
      </c>
      <c r="M21" s="5" t="n">
        <v>37.0</v>
      </c>
      <c r="N21" s="11" t="n">
        <f si="5" t="shared"/>
        <v>296.0</v>
      </c>
      <c r="O21" s="5" t="n">
        <v>9348.0</v>
      </c>
      <c r="P21" s="5" t="n">
        <v>2459.0</v>
      </c>
      <c r="Q21" s="11" t="n">
        <f si="2" t="shared"/>
        <v>259.0</v>
      </c>
      <c r="R21" s="6" t="n">
        <f si="0" t="shared"/>
        <v>9.494208494208495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24.0</v>
      </c>
      <c r="E22" s="5" t="n">
        <v>38.0</v>
      </c>
      <c r="F22" s="5" t="n">
        <v>45.0</v>
      </c>
      <c r="G22" s="5" t="n">
        <v>28.0</v>
      </c>
      <c r="H22" s="5" t="n">
        <v>48.0</v>
      </c>
      <c r="I22" s="5" t="n">
        <v>58.0</v>
      </c>
      <c r="J22" s="5" t="n">
        <v>25.0</v>
      </c>
      <c r="K22" s="5" t="n">
        <v>16.0</v>
      </c>
      <c r="L22" s="5" t="n">
        <v>10.0</v>
      </c>
      <c r="M22" s="5" t="n">
        <v>33.0</v>
      </c>
      <c r="N22" s="11" t="n">
        <f si="5" t="shared"/>
        <v>325.0</v>
      </c>
      <c r="O22" s="5" t="n">
        <v>7328.0</v>
      </c>
      <c r="P22" s="5" t="n">
        <v>3287.0</v>
      </c>
      <c r="Q22" s="11" t="n">
        <f si="2" t="shared"/>
        <v>292.0</v>
      </c>
      <c r="R22" s="6" t="n">
        <f si="0" t="shared"/>
        <v>11.256849315068493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17.0</v>
      </c>
      <c r="F23" s="5" t="n">
        <v>8.0</v>
      </c>
      <c r="G23" s="5" t="n">
        <v>14.0</v>
      </c>
      <c r="H23" s="5" t="n">
        <v>26.0</v>
      </c>
      <c r="I23" s="5" t="n">
        <v>12.0</v>
      </c>
      <c r="J23" s="5" t="n">
        <v>10.0</v>
      </c>
      <c r="K23" s="5" t="n">
        <v>4.0</v>
      </c>
      <c r="L23" s="5" t="n">
        <v>5.0</v>
      </c>
      <c r="M23" s="5" t="n">
        <v>9.0</v>
      </c>
      <c r="N23" s="11" t="n">
        <f si="5" t="shared"/>
        <v>108.0</v>
      </c>
      <c r="O23" s="5" t="n">
        <v>2838.0</v>
      </c>
      <c r="P23" s="5" t="n">
        <v>1233.0</v>
      </c>
      <c r="Q23" s="11" t="n">
        <f si="2" t="shared"/>
        <v>99.0</v>
      </c>
      <c r="R23" s="6" t="n">
        <f si="0" t="shared"/>
        <v>12.454545454545455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46.0</v>
      </c>
      <c r="E24" s="5" t="n">
        <f ref="E24:M24" si="7" t="shared">E25-E19-E20-E21-E22-E23</f>
        <v>60.0</v>
      </c>
      <c r="F24" s="5" t="n">
        <f si="7" t="shared"/>
        <v>78.0</v>
      </c>
      <c r="G24" s="5" t="n">
        <f si="7" t="shared"/>
        <v>84.0</v>
      </c>
      <c r="H24" s="5" t="n">
        <f si="7" t="shared"/>
        <v>100.0</v>
      </c>
      <c r="I24" s="5" t="n">
        <f si="7" t="shared"/>
        <v>98.0</v>
      </c>
      <c r="J24" s="5" t="n">
        <f si="7" t="shared"/>
        <v>125.0</v>
      </c>
      <c r="K24" s="5" t="n">
        <f si="7" t="shared"/>
        <v>67.0</v>
      </c>
      <c r="L24" s="5" t="n">
        <f si="7" t="shared"/>
        <v>51.0</v>
      </c>
      <c r="M24" s="5" t="n">
        <f si="7" t="shared"/>
        <v>167.0</v>
      </c>
      <c r="N24" s="11" t="n">
        <f si="5" t="shared"/>
        <v>876.0</v>
      </c>
      <c r="O24" s="5" t="n">
        <f>O25-O19-O20-O21-O22-O23</f>
        <v>40803.0</v>
      </c>
      <c r="P24" s="5" t="n">
        <f>P25-P19-P20-P21-P22-P23</f>
        <v>11897.0</v>
      </c>
      <c r="Q24" s="11" t="n">
        <f si="2" t="shared"/>
        <v>709.0</v>
      </c>
      <c r="R24" s="6" t="n">
        <f si="0" t="shared"/>
        <v>16.77997179125529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4140.0</v>
      </c>
      <c r="E25" s="5" t="n">
        <v>5004.0</v>
      </c>
      <c r="F25" s="5" t="n">
        <v>6613.0</v>
      </c>
      <c r="G25" s="5" t="n">
        <v>5820.0</v>
      </c>
      <c r="H25" s="5" t="n">
        <v>10312.0</v>
      </c>
      <c r="I25" s="5" t="n">
        <v>9745.0</v>
      </c>
      <c r="J25" s="5" t="n">
        <v>4067.0</v>
      </c>
      <c r="K25" s="5" t="n">
        <v>2133.0</v>
      </c>
      <c r="L25" s="5" t="n">
        <v>1200.0</v>
      </c>
      <c r="M25" s="5" t="n">
        <v>5305.0</v>
      </c>
      <c r="N25" s="11" t="n">
        <f si="5" t="shared"/>
        <v>54339.0</v>
      </c>
      <c r="O25" s="5" t="n">
        <v>857479.0</v>
      </c>
      <c r="P25" s="5" t="n">
        <v>494731.0</v>
      </c>
      <c r="Q25" s="11" t="n">
        <f si="2" t="shared"/>
        <v>49034.0</v>
      </c>
      <c r="R25" s="6" t="n">
        <f si="0" t="shared"/>
        <v>10.089550108088265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52.0</v>
      </c>
      <c r="E26" s="5" t="n">
        <v>54.0</v>
      </c>
      <c r="F26" s="5" t="n">
        <v>93.0</v>
      </c>
      <c r="G26" s="5" t="n">
        <v>52.0</v>
      </c>
      <c r="H26" s="5" t="n">
        <v>93.0</v>
      </c>
      <c r="I26" s="5" t="n">
        <v>83.0</v>
      </c>
      <c r="J26" s="5" t="n">
        <v>34.0</v>
      </c>
      <c r="K26" s="5" t="n">
        <v>24.0</v>
      </c>
      <c r="L26" s="5" t="n">
        <v>15.0</v>
      </c>
      <c r="M26" s="5" t="n">
        <v>50.0</v>
      </c>
      <c r="N26" s="11" t="n">
        <f si="5" t="shared"/>
        <v>550.0</v>
      </c>
      <c r="O26" s="5" t="n">
        <v>9879.0</v>
      </c>
      <c r="P26" s="5" t="n">
        <v>4994.0</v>
      </c>
      <c r="Q26" s="11" t="n">
        <f si="2" t="shared"/>
        <v>500.0</v>
      </c>
      <c r="R26" s="6" t="n">
        <f si="0" t="shared"/>
        <v>9.988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282.0</v>
      </c>
      <c r="E27" s="5" t="n">
        <v>356.0</v>
      </c>
      <c r="F27" s="5" t="n">
        <v>428.0</v>
      </c>
      <c r="G27" s="5" t="n">
        <v>337.0</v>
      </c>
      <c r="H27" s="5" t="n">
        <v>608.0</v>
      </c>
      <c r="I27" s="5" t="n">
        <v>627.0</v>
      </c>
      <c r="J27" s="5" t="n">
        <v>334.0</v>
      </c>
      <c r="K27" s="5" t="n">
        <v>240.0</v>
      </c>
      <c r="L27" s="5" t="n">
        <v>203.0</v>
      </c>
      <c r="M27" s="5" t="n">
        <v>265.0</v>
      </c>
      <c r="N27" s="11" t="n">
        <f si="5" t="shared"/>
        <v>3680.0</v>
      </c>
      <c r="O27" s="5" t="n">
        <v>82394.0</v>
      </c>
      <c r="P27" s="5" t="n">
        <v>47597.0</v>
      </c>
      <c r="Q27" s="11" t="n">
        <f si="2" t="shared"/>
        <v>3415.0</v>
      </c>
      <c r="R27" s="6" t="n">
        <f si="0" t="shared"/>
        <v>13.937628111273792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365.0</v>
      </c>
      <c r="E28" s="5" t="n">
        <v>515.0</v>
      </c>
      <c r="F28" s="5" t="n">
        <v>561.0</v>
      </c>
      <c r="G28" s="5" t="n">
        <v>412.0</v>
      </c>
      <c r="H28" s="5" t="n">
        <v>790.0</v>
      </c>
      <c r="I28" s="5" t="n">
        <v>743.0</v>
      </c>
      <c r="J28" s="5" t="n">
        <v>374.0</v>
      </c>
      <c r="K28" s="5" t="n">
        <v>193.0</v>
      </c>
      <c r="L28" s="5" t="n">
        <v>106.0</v>
      </c>
      <c r="M28" s="5" t="n">
        <v>340.0</v>
      </c>
      <c r="N28" s="11" t="n">
        <f si="5" t="shared"/>
        <v>4399.0</v>
      </c>
      <c r="O28" s="5" t="n">
        <v>62453.0</v>
      </c>
      <c r="P28" s="5" t="n">
        <v>41919.0</v>
      </c>
      <c r="Q28" s="11" t="n">
        <f si="2" t="shared"/>
        <v>4059.0</v>
      </c>
      <c r="R28" s="6" t="n">
        <f si="0" t="shared"/>
        <v>10.327420546932743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143.0</v>
      </c>
      <c r="E29" s="5" t="n">
        <v>256.0</v>
      </c>
      <c r="F29" s="5" t="n">
        <v>203.0</v>
      </c>
      <c r="G29" s="5" t="n">
        <v>146.0</v>
      </c>
      <c r="H29" s="5" t="n">
        <v>219.0</v>
      </c>
      <c r="I29" s="5" t="n">
        <v>217.0</v>
      </c>
      <c r="J29" s="5" t="n">
        <v>84.0</v>
      </c>
      <c r="K29" s="5" t="n">
        <v>51.0</v>
      </c>
      <c r="L29" s="5" t="n">
        <v>41.0</v>
      </c>
      <c r="M29" s="5" t="n">
        <v>108.0</v>
      </c>
      <c r="N29" s="11" t="n">
        <f si="5" t="shared"/>
        <v>1468.0</v>
      </c>
      <c r="O29" s="5" t="n">
        <v>20702.0</v>
      </c>
      <c r="P29" s="5" t="n">
        <v>12725.0</v>
      </c>
      <c r="Q29" s="11" t="n">
        <f si="2" t="shared"/>
        <v>1360.0</v>
      </c>
      <c r="R29" s="6" t="n">
        <f si="0" t="shared"/>
        <v>9.356617647058824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195.0</v>
      </c>
      <c r="E30" s="5" t="n">
        <v>174.0</v>
      </c>
      <c r="F30" s="5" t="n">
        <v>219.0</v>
      </c>
      <c r="G30" s="5" t="n">
        <v>181.0</v>
      </c>
      <c r="H30" s="5" t="n">
        <v>266.0</v>
      </c>
      <c r="I30" s="5" t="n">
        <v>521.0</v>
      </c>
      <c r="J30" s="5" t="n">
        <v>192.0</v>
      </c>
      <c r="K30" s="5" t="n">
        <v>72.0</v>
      </c>
      <c r="L30" s="5" t="n">
        <v>41.0</v>
      </c>
      <c r="M30" s="5" t="n">
        <v>184.0</v>
      </c>
      <c r="N30" s="11" t="n">
        <f si="5" t="shared"/>
        <v>2045.0</v>
      </c>
      <c r="O30" s="5" t="n">
        <v>28544.0</v>
      </c>
      <c r="P30" s="5" t="n">
        <v>19979.0</v>
      </c>
      <c r="Q30" s="11" t="n">
        <f si="2" t="shared"/>
        <v>1861.0</v>
      </c>
      <c r="R30" s="6" t="n">
        <f si="0" t="shared"/>
        <v>10.735626007522837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52.0</v>
      </c>
      <c r="E31" s="5" t="n">
        <v>113.0</v>
      </c>
      <c r="F31" s="5" t="n">
        <v>92.0</v>
      </c>
      <c r="G31" s="5" t="n">
        <v>114.0</v>
      </c>
      <c r="H31" s="5" t="n">
        <v>135.0</v>
      </c>
      <c r="I31" s="5" t="n">
        <v>170.0</v>
      </c>
      <c r="J31" s="5" t="n">
        <v>96.0</v>
      </c>
      <c r="K31" s="5" t="n">
        <v>33.0</v>
      </c>
      <c r="L31" s="5" t="n">
        <v>33.0</v>
      </c>
      <c r="M31" s="5" t="n">
        <v>43.0</v>
      </c>
      <c r="N31" s="11" t="n">
        <f si="5" t="shared"/>
        <v>881.0</v>
      </c>
      <c r="O31" s="5" t="n">
        <v>13232.0</v>
      </c>
      <c r="P31" s="5" t="n">
        <v>9706.0</v>
      </c>
      <c r="Q31" s="11" t="n">
        <f si="2" t="shared"/>
        <v>838.0</v>
      </c>
      <c r="R31" s="6" t="n">
        <f si="0" t="shared"/>
        <v>11.58233890214797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73.0</v>
      </c>
      <c r="E32" s="5" t="n">
        <v>116.0</v>
      </c>
      <c r="F32" s="5" t="n">
        <v>123.0</v>
      </c>
      <c r="G32" s="5" t="n">
        <v>67.0</v>
      </c>
      <c r="H32" s="5" t="n">
        <v>135.0</v>
      </c>
      <c r="I32" s="5" t="n">
        <v>108.0</v>
      </c>
      <c r="J32" s="5" t="n">
        <v>56.0</v>
      </c>
      <c r="K32" s="5" t="n">
        <v>52.0</v>
      </c>
      <c r="L32" s="5" t="n">
        <v>42.0</v>
      </c>
      <c r="M32" s="5" t="n">
        <v>69.0</v>
      </c>
      <c r="N32" s="11" t="n">
        <f si="5" t="shared"/>
        <v>841.0</v>
      </c>
      <c r="O32" s="5" t="n">
        <v>18623.0</v>
      </c>
      <c r="P32" s="5" t="n">
        <v>9795.0</v>
      </c>
      <c r="Q32" s="11" t="n">
        <f si="2" t="shared"/>
        <v>772.0</v>
      </c>
      <c r="R32" s="6" t="n">
        <f si="0" t="shared"/>
        <v>12.687823834196891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351.0</v>
      </c>
      <c r="E33" s="5" t="n">
        <v>636.0</v>
      </c>
      <c r="F33" s="5" t="n">
        <v>877.0</v>
      </c>
      <c r="G33" s="5" t="n">
        <v>658.0</v>
      </c>
      <c r="H33" s="5" t="n">
        <v>770.0</v>
      </c>
      <c r="I33" s="5" t="n">
        <v>688.0</v>
      </c>
      <c r="J33" s="5" t="n">
        <v>272.0</v>
      </c>
      <c r="K33" s="5" t="n">
        <v>197.0</v>
      </c>
      <c r="L33" s="5" t="n">
        <v>150.0</v>
      </c>
      <c r="M33" s="5" t="n">
        <v>591.0</v>
      </c>
      <c r="N33" s="11" t="n">
        <f si="5" t="shared"/>
        <v>5190.0</v>
      </c>
      <c r="O33" s="5" t="n">
        <v>87383.0</v>
      </c>
      <c r="P33" s="5" t="n">
        <v>44597.0</v>
      </c>
      <c r="Q33" s="11" t="n">
        <f si="2" t="shared"/>
        <v>4599.0</v>
      </c>
      <c r="R33" s="6" t="n">
        <f si="0" t="shared"/>
        <v>9.697108066971081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43.0</v>
      </c>
      <c r="E34" s="5" t="n">
        <v>52.0</v>
      </c>
      <c r="F34" s="5" t="n">
        <v>55.0</v>
      </c>
      <c r="G34" s="5" t="n">
        <v>33.0</v>
      </c>
      <c r="H34" s="5" t="n">
        <v>108.0</v>
      </c>
      <c r="I34" s="5" t="n">
        <v>113.0</v>
      </c>
      <c r="J34" s="5" t="n">
        <v>44.0</v>
      </c>
      <c r="K34" s="5" t="n">
        <v>25.0</v>
      </c>
      <c r="L34" s="5" t="n">
        <v>17.0</v>
      </c>
      <c r="M34" s="5" t="n">
        <v>52.0</v>
      </c>
      <c r="N34" s="11" t="n">
        <f si="5" t="shared"/>
        <v>542.0</v>
      </c>
      <c r="O34" s="5" t="n">
        <v>9459.0</v>
      </c>
      <c r="P34" s="5" t="n">
        <v>5544.0</v>
      </c>
      <c r="Q34" s="11" t="n">
        <f si="2" t="shared"/>
        <v>490.0</v>
      </c>
      <c r="R34" s="6" t="n">
        <f si="0" t="shared"/>
        <v>11.314285714285715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39.0</v>
      </c>
      <c r="E35" s="5" t="n">
        <v>14.0</v>
      </c>
      <c r="F35" s="5" t="n">
        <v>13.0</v>
      </c>
      <c r="G35" s="5" t="n">
        <v>15.0</v>
      </c>
      <c r="H35" s="5" t="n">
        <v>15.0</v>
      </c>
      <c r="I35" s="5" t="n">
        <v>12.0</v>
      </c>
      <c r="J35" s="5" t="n">
        <v>3.0</v>
      </c>
      <c r="K35" s="5" t="n">
        <v>4.0</v>
      </c>
      <c r="L35" s="5" t="n">
        <v>3.0</v>
      </c>
      <c r="M35" s="5" t="n">
        <v>30.0</v>
      </c>
      <c r="N35" s="11" t="n">
        <f si="5" t="shared"/>
        <v>148.0</v>
      </c>
      <c r="O35" s="5" t="n">
        <v>1552.0</v>
      </c>
      <c r="P35" s="5" t="n">
        <v>879.0</v>
      </c>
      <c r="Q35" s="11" t="n">
        <f si="2" t="shared"/>
        <v>118.0</v>
      </c>
      <c r="R35" s="6" t="n">
        <f si="0" t="shared"/>
        <v>7.4491525423728815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47.0</v>
      </c>
      <c r="E36" s="5" t="n">
        <v>93.0</v>
      </c>
      <c r="F36" s="5" t="n">
        <v>79.0</v>
      </c>
      <c r="G36" s="5" t="n">
        <v>73.0</v>
      </c>
      <c r="H36" s="5" t="n">
        <v>106.0</v>
      </c>
      <c r="I36" s="5" t="n">
        <v>106.0</v>
      </c>
      <c r="J36" s="5" t="n">
        <v>47.0</v>
      </c>
      <c r="K36" s="5" t="n">
        <v>41.0</v>
      </c>
      <c r="L36" s="5" t="n">
        <v>20.0</v>
      </c>
      <c r="M36" s="5" t="n">
        <v>64.0</v>
      </c>
      <c r="N36" s="11" t="n">
        <f si="5" t="shared"/>
        <v>676.0</v>
      </c>
      <c r="O36" s="5" t="n">
        <v>10784.0</v>
      </c>
      <c r="P36" s="5" t="n">
        <v>6861.0</v>
      </c>
      <c r="Q36" s="11" t="n">
        <f si="2" t="shared"/>
        <v>612.0</v>
      </c>
      <c r="R36" s="6" t="n">
        <f si="0" t="shared"/>
        <v>11.21078431372549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25.0</v>
      </c>
      <c r="E37" s="5" t="n">
        <v>51.0</v>
      </c>
      <c r="F37" s="5" t="n">
        <v>44.0</v>
      </c>
      <c r="G37" s="5" t="n">
        <v>58.0</v>
      </c>
      <c r="H37" s="5" t="n">
        <v>116.0</v>
      </c>
      <c r="I37" s="5" t="n">
        <v>113.0</v>
      </c>
      <c r="J37" s="5" t="n">
        <v>47.0</v>
      </c>
      <c r="K37" s="5" t="n">
        <v>36.0</v>
      </c>
      <c r="L37" s="5" t="n">
        <v>24.0</v>
      </c>
      <c r="M37" s="5" t="n">
        <v>92.0</v>
      </c>
      <c r="N37" s="11" t="n">
        <f si="5" t="shared"/>
        <v>606.0</v>
      </c>
      <c r="O37" s="5" t="n">
        <v>21267.0</v>
      </c>
      <c r="P37" s="5" t="n">
        <v>6898.0</v>
      </c>
      <c r="Q37" s="11" t="n">
        <f si="2" t="shared"/>
        <v>514.0</v>
      </c>
      <c r="R37" s="6" t="n">
        <f si="0" t="shared"/>
        <v>13.42023346303502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292.0</v>
      </c>
      <c r="E38" s="5" t="n">
        <f ref="E38:M38" si="8" t="shared">E39-E26-E27-E28-E29-E30-E31-E32-E33-E34-E35-E36-E37</f>
        <v>367.0</v>
      </c>
      <c r="F38" s="5" t="n">
        <f si="8" t="shared"/>
        <v>484.0</v>
      </c>
      <c r="G38" s="5" t="n">
        <f si="8" t="shared"/>
        <v>413.0</v>
      </c>
      <c r="H38" s="5" t="n">
        <f si="8" t="shared"/>
        <v>604.0</v>
      </c>
      <c r="I38" s="5" t="n">
        <f si="8" t="shared"/>
        <v>459.0</v>
      </c>
      <c r="J38" s="5" t="n">
        <f si="8" t="shared"/>
        <v>234.0</v>
      </c>
      <c r="K38" s="5" t="n">
        <f si="8" t="shared"/>
        <v>136.0</v>
      </c>
      <c r="L38" s="5" t="n">
        <f si="8" t="shared"/>
        <v>118.0</v>
      </c>
      <c r="M38" s="5" t="n">
        <f si="8" t="shared"/>
        <v>456.0</v>
      </c>
      <c r="N38" s="11" t="n">
        <f si="5" t="shared"/>
        <v>3563.0</v>
      </c>
      <c r="O38" s="5" t="n">
        <f>O39-O26-O27-O28-O29-O30-O31-O32-O33-O34-O35-O36-O37</f>
        <v>80674.0</v>
      </c>
      <c r="P38" s="5" t="n">
        <f>P39-P26-P27-P28-P29-P30-P31-P32-P33-P34-P35-P36-P37</f>
        <v>32768.0</v>
      </c>
      <c r="Q38" s="11" t="n">
        <f si="2" t="shared"/>
        <v>3107.0</v>
      </c>
      <c r="R38" s="6" t="n">
        <f si="0" t="shared"/>
        <v>10.54650788542002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1959.0</v>
      </c>
      <c r="E39" s="5" t="n">
        <v>2797.0</v>
      </c>
      <c r="F39" s="5" t="n">
        <v>3271.0</v>
      </c>
      <c r="G39" s="5" t="n">
        <v>2559.0</v>
      </c>
      <c r="H39" s="5" t="n">
        <v>3965.0</v>
      </c>
      <c r="I39" s="5" t="n">
        <v>3960.0</v>
      </c>
      <c r="J39" s="5" t="n">
        <v>1817.0</v>
      </c>
      <c r="K39" s="5" t="n">
        <v>1104.0</v>
      </c>
      <c r="L39" s="5" t="n">
        <v>813.0</v>
      </c>
      <c r="M39" s="5" t="n">
        <v>2344.0</v>
      </c>
      <c r="N39" s="11" t="n">
        <f si="5" t="shared"/>
        <v>24589.0</v>
      </c>
      <c r="O39" s="5" t="n">
        <v>446946.0</v>
      </c>
      <c r="P39" s="5" t="n">
        <v>244262.0</v>
      </c>
      <c r="Q39" s="11" t="n">
        <f si="2" t="shared"/>
        <v>22245.0</v>
      </c>
      <c r="R39" s="6" t="n">
        <f si="0" t="shared"/>
        <v>10.980534951674533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377.0</v>
      </c>
      <c r="E40" s="5" t="n">
        <v>635.0</v>
      </c>
      <c r="F40" s="5" t="n">
        <v>898.0</v>
      </c>
      <c r="G40" s="5" t="n">
        <v>848.0</v>
      </c>
      <c r="H40" s="5" t="n">
        <v>1383.0</v>
      </c>
      <c r="I40" s="5" t="n">
        <v>959.0</v>
      </c>
      <c r="J40" s="5" t="n">
        <v>365.0</v>
      </c>
      <c r="K40" s="5" t="n">
        <v>193.0</v>
      </c>
      <c r="L40" s="5" t="n">
        <v>89.0</v>
      </c>
      <c r="M40" s="5" t="n">
        <v>459.0</v>
      </c>
      <c r="N40" s="11" t="n">
        <f si="5" t="shared"/>
        <v>6206.0</v>
      </c>
      <c r="O40" s="5" t="n">
        <v>68762.0</v>
      </c>
      <c r="P40" s="5" t="n">
        <v>49123.0</v>
      </c>
      <c r="Q40" s="11" t="n">
        <f si="2" t="shared"/>
        <v>5747.0</v>
      </c>
      <c r="R40" s="6" t="n">
        <f si="0" t="shared"/>
        <v>8.547590046981034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49.0</v>
      </c>
      <c r="E41" s="5" t="n">
        <v>100.0</v>
      </c>
      <c r="F41" s="5" t="n">
        <v>139.0</v>
      </c>
      <c r="G41" s="5" t="n">
        <v>106.0</v>
      </c>
      <c r="H41" s="5" t="n">
        <v>220.0</v>
      </c>
      <c r="I41" s="5" t="n">
        <v>170.0</v>
      </c>
      <c r="J41" s="5" t="n">
        <v>97.0</v>
      </c>
      <c r="K41" s="5" t="n">
        <v>62.0</v>
      </c>
      <c r="L41" s="5" t="n">
        <v>33.0</v>
      </c>
      <c r="M41" s="5" t="n">
        <v>97.0</v>
      </c>
      <c r="N41" s="11" t="n">
        <f si="5" t="shared"/>
        <v>1073.0</v>
      </c>
      <c r="O41" s="5" t="n">
        <v>16287.0</v>
      </c>
      <c r="P41" s="5" t="n">
        <v>11629.0</v>
      </c>
      <c r="Q41" s="11" t="n">
        <f si="2" t="shared"/>
        <v>976.0</v>
      </c>
      <c r="R41" s="6" t="n">
        <f si="0" t="shared"/>
        <v>11.914959016393443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21.0</v>
      </c>
      <c r="F42" s="5" t="n">
        <f si="9" t="shared"/>
        <v>51.0</v>
      </c>
      <c r="G42" s="5" t="n">
        <f si="9" t="shared"/>
        <v>34.0</v>
      </c>
      <c r="H42" s="5" t="n">
        <f si="9" t="shared"/>
        <v>23.0</v>
      </c>
      <c r="I42" s="5" t="n">
        <f si="9" t="shared"/>
        <v>32.0</v>
      </c>
      <c r="J42" s="5" t="n">
        <f si="9" t="shared"/>
        <v>18.0</v>
      </c>
      <c r="K42" s="5" t="n">
        <f si="9" t="shared"/>
        <v>11.0</v>
      </c>
      <c r="L42" s="5" t="n">
        <f si="9" t="shared"/>
        <v>8.0</v>
      </c>
      <c r="M42" s="5" t="n">
        <f si="9" t="shared"/>
        <v>6.0</v>
      </c>
      <c r="N42" s="11" t="n">
        <f si="5" t="shared"/>
        <v>210.0</v>
      </c>
      <c r="O42" s="5" t="n">
        <f>O43-O40-O41</f>
        <v>3518.0</v>
      </c>
      <c r="P42" s="5" t="n">
        <f>P43-P40-P41</f>
        <v>2408.0</v>
      </c>
      <c r="Q42" s="11" t="n">
        <f si="2" t="shared"/>
        <v>204.0</v>
      </c>
      <c r="R42" s="6" t="n">
        <f si="0" t="shared"/>
        <v>11.803921568627452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432.0</v>
      </c>
      <c r="E43" s="5" t="n">
        <v>756.0</v>
      </c>
      <c r="F43" s="5" t="n">
        <v>1088.0</v>
      </c>
      <c r="G43" s="5" t="n">
        <v>988.0</v>
      </c>
      <c r="H43" s="5" t="n">
        <v>1626.0</v>
      </c>
      <c r="I43" s="5" t="n">
        <v>1161.0</v>
      </c>
      <c r="J43" s="5" t="n">
        <v>480.0</v>
      </c>
      <c r="K43" s="5" t="n">
        <v>266.0</v>
      </c>
      <c r="L43" s="5" t="n">
        <v>130.0</v>
      </c>
      <c r="M43" s="5" t="n">
        <v>562.0</v>
      </c>
      <c r="N43" s="11" t="n">
        <f si="5" t="shared"/>
        <v>7489.0</v>
      </c>
      <c r="O43" s="5" t="n">
        <v>88567.0</v>
      </c>
      <c r="P43" s="5" t="n">
        <v>63160.0</v>
      </c>
      <c r="Q43" s="11" t="n">
        <f si="2" t="shared"/>
        <v>6927.0</v>
      </c>
      <c r="R43" s="6" t="n">
        <f si="0" t="shared"/>
        <v>9.117944276021365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9.0</v>
      </c>
      <c r="E44" s="8" t="n">
        <v>27.0</v>
      </c>
      <c r="F44" s="8" t="n">
        <v>28.0</v>
      </c>
      <c r="G44" s="8" t="n">
        <v>27.0</v>
      </c>
      <c r="H44" s="8" t="n">
        <v>43.0</v>
      </c>
      <c r="I44" s="8" t="n">
        <v>38.0</v>
      </c>
      <c r="J44" s="8" t="n">
        <v>35.0</v>
      </c>
      <c r="K44" s="8" t="n">
        <v>33.0</v>
      </c>
      <c r="L44" s="8" t="n">
        <v>10.0</v>
      </c>
      <c r="M44" s="8" t="n">
        <v>116.0</v>
      </c>
      <c r="N44" s="11" t="n">
        <f si="5" t="shared"/>
        <v>366.0</v>
      </c>
      <c r="O44" s="8" t="n">
        <v>27789.0</v>
      </c>
      <c r="P44" s="8" t="n">
        <v>4071.0</v>
      </c>
      <c r="Q44" s="11" t="n">
        <f si="2" t="shared"/>
        <v>250.0</v>
      </c>
      <c r="R44" s="6" t="n">
        <f si="0" t="shared"/>
        <v>16.284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13.0</v>
      </c>
      <c r="E45" s="8" t="n">
        <f ref="E45:M45" si="10" t="shared">E46-E44</f>
        <v>23.0</v>
      </c>
      <c r="F45" s="8" t="n">
        <f si="10" t="shared"/>
        <v>41.0</v>
      </c>
      <c r="G45" s="8" t="n">
        <f si="10" t="shared"/>
        <v>29.0</v>
      </c>
      <c r="H45" s="8" t="n">
        <f si="10" t="shared"/>
        <v>71.0</v>
      </c>
      <c r="I45" s="8" t="n">
        <f si="10" t="shared"/>
        <v>67.0</v>
      </c>
      <c r="J45" s="8" t="n">
        <f si="10" t="shared"/>
        <v>44.0</v>
      </c>
      <c r="K45" s="8" t="n">
        <f si="10" t="shared"/>
        <v>29.0</v>
      </c>
      <c r="L45" s="8" t="n">
        <f si="10" t="shared"/>
        <v>18.0</v>
      </c>
      <c r="M45" s="8" t="n">
        <f si="10" t="shared"/>
        <v>57.0</v>
      </c>
      <c r="N45" s="11" t="n">
        <f si="5" t="shared"/>
        <v>392.0</v>
      </c>
      <c r="O45" s="8" t="n">
        <f>O46-O44</f>
        <v>23333.0</v>
      </c>
      <c r="P45" s="8" t="n">
        <f>P46-P44</f>
        <v>5325.0</v>
      </c>
      <c r="Q45" s="11" t="n">
        <f si="2" t="shared"/>
        <v>335.0</v>
      </c>
      <c r="R45" s="6" t="n">
        <f si="0" t="shared"/>
        <v>15.895522388059701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22.0</v>
      </c>
      <c r="E46" s="8" t="n">
        <v>50.0</v>
      </c>
      <c r="F46" s="8" t="n">
        <v>69.0</v>
      </c>
      <c r="G46" s="8" t="n">
        <v>56.0</v>
      </c>
      <c r="H46" s="8" t="n">
        <v>114.0</v>
      </c>
      <c r="I46" s="8" t="n">
        <v>105.0</v>
      </c>
      <c r="J46" s="8" t="n">
        <v>79.0</v>
      </c>
      <c r="K46" s="8" t="n">
        <v>62.0</v>
      </c>
      <c r="L46" s="8" t="n">
        <v>28.0</v>
      </c>
      <c r="M46" s="8" t="n">
        <v>173.0</v>
      </c>
      <c r="N46" s="11" t="n">
        <f si="5" t="shared"/>
        <v>758.0</v>
      </c>
      <c r="O46" s="8" t="n">
        <v>51122.0</v>
      </c>
      <c r="P46" s="8" t="n">
        <v>9396.0</v>
      </c>
      <c r="Q46" s="11" t="n">
        <f si="2" t="shared"/>
        <v>585.0</v>
      </c>
      <c r="R46" s="6" t="n">
        <f si="0" t="shared"/>
        <v>16.06153846153846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5.0</v>
      </c>
      <c r="F47" s="5" t="n">
        <v>3.0</v>
      </c>
      <c r="G47" s="5" t="n">
        <v>11.0</v>
      </c>
      <c r="H47" s="5" t="n">
        <v>17.0</v>
      </c>
      <c r="I47" s="5" t="n">
        <v>8.0</v>
      </c>
      <c r="J47" s="5" t="n">
        <v>0.0</v>
      </c>
      <c r="K47" s="5" t="n">
        <v>2.0</v>
      </c>
      <c r="L47" s="5" t="n">
        <v>1.0</v>
      </c>
      <c r="M47" s="5" t="n">
        <v>34.0</v>
      </c>
      <c r="N47" s="11" t="n">
        <f si="5" t="shared"/>
        <v>82.0</v>
      </c>
      <c r="O47" s="5" t="n">
        <v>13537.0</v>
      </c>
      <c r="P47" s="5" t="n">
        <v>405.0</v>
      </c>
      <c r="Q47" s="11" t="n">
        <f si="2" t="shared"/>
        <v>48.0</v>
      </c>
      <c r="R47" s="6" t="n">
        <f si="0" t="shared"/>
        <v>8.4375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44673.0</v>
      </c>
      <c r="E48" s="5" t="n">
        <f ref="E48:M48" si="11" t="shared">E47+E46+E43+E39+E25+E18</f>
        <v>111488.0</v>
      </c>
      <c r="F48" s="5" t="n">
        <f si="11" t="shared"/>
        <v>187983.0</v>
      </c>
      <c r="G48" s="5" t="n">
        <f si="11" t="shared"/>
        <v>126830.0</v>
      </c>
      <c r="H48" s="5" t="n">
        <f si="11" t="shared"/>
        <v>201733.0</v>
      </c>
      <c r="I48" s="5" t="n">
        <f si="11" t="shared"/>
        <v>69231.0</v>
      </c>
      <c r="J48" s="5" t="n">
        <f si="11" t="shared"/>
        <v>18844.0</v>
      </c>
      <c r="K48" s="5" t="n">
        <f si="11" t="shared"/>
        <v>10553.0</v>
      </c>
      <c r="L48" s="5" t="n">
        <f si="11" t="shared"/>
        <v>8884.0</v>
      </c>
      <c r="M48" s="5" t="n">
        <f si="11" t="shared"/>
        <v>73225.0</v>
      </c>
      <c r="N48" s="11" t="n">
        <f si="5" t="shared"/>
        <v>853444.0</v>
      </c>
      <c r="O48" s="5" t="n">
        <f>O47+O46+O43+O39+O25+O18</f>
        <v>2.433345E7</v>
      </c>
      <c r="P48" s="5" t="n">
        <f>P47+P46+P43+P39+P25+P18</f>
        <v>4897409.0</v>
      </c>
      <c r="Q48" s="11" t="n">
        <f si="2" t="shared"/>
        <v>780219.0</v>
      </c>
      <c r="R48" s="6" t="n">
        <f si="0" t="shared"/>
        <v>6.276967107953023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5.234438346276967</v>
      </c>
      <c r="E49" s="6" t="n">
        <f ref="E49" si="13" t="shared">E48/$N$48*100</f>
        <v>13.06330585252225</v>
      </c>
      <c r="F49" s="6" t="n">
        <f ref="F49" si="14" t="shared">F48/$N$48*100</f>
        <v>22.02640126358613</v>
      </c>
      <c r="G49" s="6" t="n">
        <f ref="G49" si="15" t="shared">G48/$N$48*100</f>
        <v>14.86096334381635</v>
      </c>
      <c r="H49" s="6" t="n">
        <f ref="H49" si="16" t="shared">H48/$N$48*100</f>
        <v>23.637520446567088</v>
      </c>
      <c r="I49" s="6" t="n">
        <f ref="I49" si="17" t="shared">I48/$N$48*100</f>
        <v>8.111955793233065</v>
      </c>
      <c r="J49" s="6" t="n">
        <f ref="J49" si="18" t="shared">J48/$N$48*100</f>
        <v>2.2079949006613204</v>
      </c>
      <c r="K49" s="6" t="n">
        <f ref="K49" si="19" t="shared">K48/$N$48*100</f>
        <v>1.2365193263998575</v>
      </c>
      <c r="L49" s="6" t="n">
        <f ref="L49" si="20" t="shared">L48/$N$48*100</f>
        <v>1.0409587506620235</v>
      </c>
      <c r="M49" s="6" t="n">
        <f ref="M49" si="21" t="shared">M48/$N$48*100</f>
        <v>8.579941976274952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