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<sst xmlns="http://schemas.openxmlformats.org/spreadsheetml/2006/main" count="118" uniqueCount="73">
  <si>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</si>
  <si>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</si>
  <si>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</si>
  <si>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</si>
  <si>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</si>
  <si>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</si>
  <si>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</si>
  <si>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</si>
  <si>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</si>
  <si>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</si>
  <si>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</si>
  <si>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</si>
  <si>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</si>
  <si>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</si>
  <si>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</si>
  <si>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</si>
  <si>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</si>
  <si>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</si>
  <si>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</si>
  <si>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</si>
  <si>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</si>
  <si>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</si>
  <si>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</si>
  <si>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</si>
  <si>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</si>
  <si>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</si>
  <si>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</si>
  <si>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</si>
  <si>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</si>
  <si>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</si>
  <si>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</si>
  <si>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</si>
  <si>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</si>
  <si>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</si>
  <si>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</si>
  <si>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</si>
  <si>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</si>
  <si>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</si>
  <si>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</si>
  <si>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</si>
  <si>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</si>
  <si>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</si>
  <si>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</si>
  <si>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</si>
  <si>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</si>
  <si>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</si>
  <si>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</si>
  <si>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</si>
  <si>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</si>
  <si>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</si>
  <si>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</si>
  <si>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</si>
  <si>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</si>
  <si>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</si>
  <si>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</si>
  <si>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</si>
  <si>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</si>
  <si>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</si>
  <si>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</si>
  <si>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</si>
  <si>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</si>
  <si>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</si>
  <si>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</si>
  <si>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</si>
  <si>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</si>
  <si>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</si>
  <si>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</si>
  <si>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</si>
  <si>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</si>
  <si>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</si>
  <si>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</si>
  <si>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106年9月來臺旅客人次～按停留夜數分
Table 1-8  Visitor Arrivals  by Length of Stay,
September,2017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</si>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</sst>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6418.0</v>
      </c>
      <c r="E3" s="4" t="n">
        <v>19516.0</v>
      </c>
      <c r="F3" s="4" t="n">
        <v>29930.0</v>
      </c>
      <c r="G3" s="4" t="n">
        <v>22686.0</v>
      </c>
      <c r="H3" s="4" t="n">
        <v>17209.0</v>
      </c>
      <c r="I3" s="4" t="n">
        <v>3663.0</v>
      </c>
      <c r="J3" s="4" t="n">
        <v>1074.0</v>
      </c>
      <c r="K3" s="4" t="n">
        <v>222.0</v>
      </c>
      <c r="L3" s="4" t="n">
        <v>235.0</v>
      </c>
      <c r="M3" s="4" t="n">
        <v>5983.0</v>
      </c>
      <c r="N3" s="11" t="n">
        <f>SUM(D3:M3)</f>
        <v>106936.0</v>
      </c>
      <c r="O3" s="4" t="n">
        <v>595575.0</v>
      </c>
      <c r="P3" s="4" t="n">
        <v>412887.0</v>
      </c>
      <c r="Q3" s="11" t="n">
        <f>SUM(D3:L3)</f>
        <v>100953.0</v>
      </c>
      <c r="R3" s="6" t="n">
        <f ref="R3:R48" si="0" t="shared">IF(P3&lt;&gt;0,P3/SUM(D3:L3),0)</f>
        <v>4.089893316691926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9405.0</v>
      </c>
      <c r="E4" s="5" t="n">
        <v>7441.0</v>
      </c>
      <c r="F4" s="5" t="n">
        <v>9986.0</v>
      </c>
      <c r="G4" s="5" t="n">
        <v>14124.0</v>
      </c>
      <c r="H4" s="5" t="n">
        <v>91702.0</v>
      </c>
      <c r="I4" s="5" t="n">
        <v>21115.0</v>
      </c>
      <c r="J4" s="5" t="n">
        <v>1954.0</v>
      </c>
      <c r="K4" s="5" t="n">
        <v>1121.0</v>
      </c>
      <c r="L4" s="5" t="n">
        <v>1228.0</v>
      </c>
      <c r="M4" s="5" t="n">
        <v>14788.0</v>
      </c>
      <c r="N4" s="11" t="n">
        <f ref="N4:N14" si="1" t="shared">SUM(D4:M4)</f>
        <v>172864.0</v>
      </c>
      <c r="O4" s="5" t="n">
        <v>1902598.0</v>
      </c>
      <c r="P4" s="5" t="n">
        <v>1125639.0</v>
      </c>
      <c r="Q4" s="11" t="n">
        <f ref="Q4:Q48" si="2" t="shared">SUM(D4:L4)</f>
        <v>158076.0</v>
      </c>
      <c r="R4" s="6" t="n">
        <f si="0" t="shared"/>
        <v>7.120872238670007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9833.0</v>
      </c>
      <c r="E5" s="5" t="n">
        <v>63191.0</v>
      </c>
      <c r="F5" s="5" t="n">
        <v>55042.0</v>
      </c>
      <c r="G5" s="5" t="n">
        <v>13666.0</v>
      </c>
      <c r="H5" s="5" t="n">
        <v>8070.0</v>
      </c>
      <c r="I5" s="5" t="n">
        <v>4157.0</v>
      </c>
      <c r="J5" s="5" t="n">
        <v>2593.0</v>
      </c>
      <c r="K5" s="5" t="n">
        <v>1861.0</v>
      </c>
      <c r="L5" s="5" t="n">
        <v>991.0</v>
      </c>
      <c r="M5" s="5" t="n">
        <v>2870.0</v>
      </c>
      <c r="N5" s="11" t="n">
        <f si="1" t="shared"/>
        <v>162274.0</v>
      </c>
      <c r="O5" s="5" t="n">
        <v>876778.0</v>
      </c>
      <c r="P5" s="5" t="n">
        <v>658780.0</v>
      </c>
      <c r="Q5" s="11" t="n">
        <f si="2" t="shared"/>
        <v>159404.0</v>
      </c>
      <c r="R5" s="6" t="n">
        <f si="0" t="shared"/>
        <v>4.1327695666357185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3368.0</v>
      </c>
      <c r="E6" s="5" t="n">
        <v>11331.0</v>
      </c>
      <c r="F6" s="5" t="n">
        <v>33196.0</v>
      </c>
      <c r="G6" s="5" t="n">
        <v>9333.0</v>
      </c>
      <c r="H6" s="5" t="n">
        <v>3543.0</v>
      </c>
      <c r="I6" s="5" t="n">
        <v>1039.0</v>
      </c>
      <c r="J6" s="5" t="n">
        <v>581.0</v>
      </c>
      <c r="K6" s="5" t="n">
        <v>537.0</v>
      </c>
      <c r="L6" s="5" t="n">
        <v>416.0</v>
      </c>
      <c r="M6" s="5" t="n">
        <v>1523.0</v>
      </c>
      <c r="N6" s="11" t="n">
        <f si="1" t="shared"/>
        <v>64867.0</v>
      </c>
      <c r="O6" s="5" t="n">
        <v>350267.0</v>
      </c>
      <c r="P6" s="5" t="n">
        <v>261070.0</v>
      </c>
      <c r="Q6" s="11" t="n">
        <f si="2" t="shared"/>
        <v>63344.0</v>
      </c>
      <c r="R6" s="6" t="n">
        <f si="0" t="shared"/>
        <v>4.121463753473099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220.0</v>
      </c>
      <c r="E7" s="5" t="n">
        <v>285.0</v>
      </c>
      <c r="F7" s="5" t="n">
        <v>425.0</v>
      </c>
      <c r="G7" s="5" t="n">
        <v>299.0</v>
      </c>
      <c r="H7" s="5" t="n">
        <v>442.0</v>
      </c>
      <c r="I7" s="5" t="n">
        <v>310.0</v>
      </c>
      <c r="J7" s="5" t="n">
        <v>213.0</v>
      </c>
      <c r="K7" s="5" t="n">
        <v>159.0</v>
      </c>
      <c r="L7" s="5" t="n">
        <v>63.0</v>
      </c>
      <c r="M7" s="5" t="n">
        <v>491.0</v>
      </c>
      <c r="N7" s="11" t="n">
        <f si="1" t="shared"/>
        <v>2907.0</v>
      </c>
      <c r="O7" s="5" t="n">
        <v>88761.0</v>
      </c>
      <c r="P7" s="5" t="n">
        <v>26612.0</v>
      </c>
      <c r="Q7" s="11" t="n">
        <f si="2" t="shared"/>
        <v>2416.0</v>
      </c>
      <c r="R7" s="6" t="n">
        <f si="0" t="shared"/>
        <v>11.014900662251655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92.0</v>
      </c>
      <c r="E8" s="5" t="n">
        <v>189.0</v>
      </c>
      <c r="F8" s="5" t="n">
        <v>225.0</v>
      </c>
      <c r="G8" s="5" t="n">
        <v>321.0</v>
      </c>
      <c r="H8" s="5" t="n">
        <v>284.0</v>
      </c>
      <c r="I8" s="5" t="n">
        <v>321.0</v>
      </c>
      <c r="J8" s="5" t="n">
        <v>120.0</v>
      </c>
      <c r="K8" s="5" t="n">
        <v>59.0</v>
      </c>
      <c r="L8" s="5" t="n">
        <v>31.0</v>
      </c>
      <c r="M8" s="5" t="n">
        <v>89.0</v>
      </c>
      <c r="N8" s="11" t="n">
        <f si="1" t="shared"/>
        <v>1731.0</v>
      </c>
      <c r="O8" s="5" t="n">
        <v>27263.0</v>
      </c>
      <c r="P8" s="5" t="n">
        <v>15246.0</v>
      </c>
      <c r="Q8" s="11" t="n">
        <f si="2" t="shared"/>
        <v>1642.0</v>
      </c>
      <c r="R8" s="6" t="n">
        <f si="0" t="shared"/>
        <v>9.285018270401949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1220.0</v>
      </c>
      <c r="E9" s="5" t="n">
        <v>1551.0</v>
      </c>
      <c r="F9" s="5" t="n">
        <v>3969.0</v>
      </c>
      <c r="G9" s="5" t="n">
        <v>5167.0</v>
      </c>
      <c r="H9" s="5" t="n">
        <v>13809.0</v>
      </c>
      <c r="I9" s="5" t="n">
        <v>4923.0</v>
      </c>
      <c r="J9" s="5" t="n">
        <v>1083.0</v>
      </c>
      <c r="K9" s="5" t="n">
        <v>444.0</v>
      </c>
      <c r="L9" s="5" t="n">
        <v>280.0</v>
      </c>
      <c r="M9" s="5" t="n">
        <v>1576.0</v>
      </c>
      <c r="N9" s="11" t="n">
        <f si="1" t="shared"/>
        <v>34022.0</v>
      </c>
      <c r="O9" s="5" t="n">
        <v>503919.0</v>
      </c>
      <c r="P9" s="5" t="n">
        <v>232071.0</v>
      </c>
      <c r="Q9" s="11" t="n">
        <f si="2" t="shared"/>
        <v>32446.0</v>
      </c>
      <c r="R9" s="6" t="n">
        <f si="0" t="shared"/>
        <v>7.1525303581335145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1187.0</v>
      </c>
      <c r="E10" s="5" t="n">
        <v>2564.0</v>
      </c>
      <c r="F10" s="5" t="n">
        <v>4333.0</v>
      </c>
      <c r="G10" s="5" t="n">
        <v>5029.0</v>
      </c>
      <c r="H10" s="5" t="n">
        <v>8740.0</v>
      </c>
      <c r="I10" s="5" t="n">
        <v>2897.0</v>
      </c>
      <c r="J10" s="5" t="n">
        <v>526.0</v>
      </c>
      <c r="K10" s="5" t="n">
        <v>215.0</v>
      </c>
      <c r="L10" s="5" t="n">
        <v>70.0</v>
      </c>
      <c r="M10" s="5" t="n">
        <v>671.0</v>
      </c>
      <c r="N10" s="11" t="n">
        <f si="1" t="shared"/>
        <v>26232.0</v>
      </c>
      <c r="O10" s="5" t="n">
        <v>169839.0</v>
      </c>
      <c r="P10" s="5" t="n">
        <v>145215.0</v>
      </c>
      <c r="Q10" s="11" t="n">
        <f si="2" t="shared"/>
        <v>25561.0</v>
      </c>
      <c r="R10" s="6" t="n">
        <f si="0" t="shared"/>
        <v>5.6811157622941195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431.0</v>
      </c>
      <c r="E11" s="5" t="n">
        <v>554.0</v>
      </c>
      <c r="F11" s="5" t="n">
        <v>695.0</v>
      </c>
      <c r="G11" s="5" t="n">
        <v>627.0</v>
      </c>
      <c r="H11" s="5" t="n">
        <v>1961.0</v>
      </c>
      <c r="I11" s="5" t="n">
        <v>1224.0</v>
      </c>
      <c r="J11" s="5" t="n">
        <v>560.0</v>
      </c>
      <c r="K11" s="5" t="n">
        <v>353.0</v>
      </c>
      <c r="L11" s="5" t="n">
        <v>229.0</v>
      </c>
      <c r="M11" s="5" t="n">
        <v>5808.0</v>
      </c>
      <c r="N11" s="11" t="n">
        <f si="1" t="shared"/>
        <v>12442.0</v>
      </c>
      <c r="O11" s="5" t="n">
        <v>4963241.0</v>
      </c>
      <c r="P11" s="5" t="n">
        <v>76774.0</v>
      </c>
      <c r="Q11" s="11" t="n">
        <f si="2" t="shared"/>
        <v>6634.0</v>
      </c>
      <c r="R11" s="6" t="n">
        <f si="0" t="shared"/>
        <v>11.572806753090141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1292.0</v>
      </c>
      <c r="E12" s="5" t="n">
        <v>3172.0</v>
      </c>
      <c r="F12" s="5" t="n">
        <v>3517.0</v>
      </c>
      <c r="G12" s="5" t="n">
        <v>1489.0</v>
      </c>
      <c r="H12" s="5" t="n">
        <v>1175.0</v>
      </c>
      <c r="I12" s="5" t="n">
        <v>558.0</v>
      </c>
      <c r="J12" s="5" t="n">
        <v>420.0</v>
      </c>
      <c r="K12" s="5" t="n">
        <v>308.0</v>
      </c>
      <c r="L12" s="5" t="n">
        <v>244.0</v>
      </c>
      <c r="M12" s="5" t="n">
        <v>6096.0</v>
      </c>
      <c r="N12" s="11" t="n">
        <f si="1" t="shared"/>
        <v>18271.0</v>
      </c>
      <c r="O12" s="5" t="n">
        <v>3615607.0</v>
      </c>
      <c r="P12" s="5" t="n">
        <v>79667.0</v>
      </c>
      <c r="Q12" s="11" t="n">
        <f si="2" t="shared"/>
        <v>12175.0</v>
      </c>
      <c r="R12" s="6" t="n">
        <f si="0" t="shared"/>
        <v>6.543490759753594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535.0</v>
      </c>
      <c r="E13" s="5" t="n">
        <v>1906.0</v>
      </c>
      <c r="F13" s="5" t="n">
        <v>4490.0</v>
      </c>
      <c r="G13" s="5" t="n">
        <v>1794.0</v>
      </c>
      <c r="H13" s="5" t="n">
        <v>1443.0</v>
      </c>
      <c r="I13" s="5" t="n">
        <v>852.0</v>
      </c>
      <c r="J13" s="5" t="n">
        <v>1726.0</v>
      </c>
      <c r="K13" s="5" t="n">
        <v>259.0</v>
      </c>
      <c r="L13" s="5" t="n">
        <v>153.0</v>
      </c>
      <c r="M13" s="5" t="n">
        <v>3251.0</v>
      </c>
      <c r="N13" s="11" t="n">
        <f si="1" t="shared"/>
        <v>16409.0</v>
      </c>
      <c r="O13" s="5" t="n">
        <v>1885123.0</v>
      </c>
      <c r="P13" s="5" t="n">
        <v>108171.0</v>
      </c>
      <c r="Q13" s="11" t="n">
        <f si="2" t="shared"/>
        <v>13158.0</v>
      </c>
      <c r="R13" s="6" t="n">
        <f si="0" t="shared"/>
        <v>8.220930232558139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277.0</v>
      </c>
      <c r="E14" s="5" t="n">
        <v>707.0</v>
      </c>
      <c r="F14" s="5" t="n">
        <v>3764.0</v>
      </c>
      <c r="G14" s="5" t="n">
        <v>7181.0</v>
      </c>
      <c r="H14" s="5" t="n">
        <v>2583.0</v>
      </c>
      <c r="I14" s="5" t="n">
        <v>1195.0</v>
      </c>
      <c r="J14" s="5" t="n">
        <v>1524.0</v>
      </c>
      <c r="K14" s="5" t="n">
        <v>746.0</v>
      </c>
      <c r="L14" s="5" t="n">
        <v>1019.0</v>
      </c>
      <c r="M14" s="5" t="n">
        <v>8596.0</v>
      </c>
      <c r="N14" s="11" t="n">
        <f si="1" t="shared"/>
        <v>27592.0</v>
      </c>
      <c r="O14" s="5" t="n">
        <v>5664493.0</v>
      </c>
      <c r="P14" s="5" t="n">
        <v>225259.0</v>
      </c>
      <c r="Q14" s="11" t="n">
        <f si="2" t="shared"/>
        <v>18996.0</v>
      </c>
      <c r="R14" s="6" t="n">
        <f si="0" t="shared"/>
        <v>11.858233312276269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235.0</v>
      </c>
      <c r="E15" s="5" t="n">
        <f ref="E15:M15" si="3" t="shared">E16-E9-E10-E11-E12-E13-E14</f>
        <v>56.0</v>
      </c>
      <c r="F15" s="5" t="n">
        <f si="3" t="shared"/>
        <v>182.0</v>
      </c>
      <c r="G15" s="5" t="n">
        <f si="3" t="shared"/>
        <v>463.0</v>
      </c>
      <c r="H15" s="5" t="n">
        <f si="3" t="shared"/>
        <v>610.0</v>
      </c>
      <c r="I15" s="5" t="n">
        <f si="3" t="shared"/>
        <v>311.0</v>
      </c>
      <c r="J15" s="5" t="n">
        <f si="3" t="shared"/>
        <v>259.0</v>
      </c>
      <c r="K15" s="5" t="n">
        <f si="3" t="shared"/>
        <v>52.0</v>
      </c>
      <c r="L15" s="5" t="n">
        <f si="3" t="shared"/>
        <v>46.0</v>
      </c>
      <c r="M15" s="5" t="n">
        <f si="3" t="shared"/>
        <v>244.0</v>
      </c>
      <c r="N15" s="5" t="n">
        <f ref="N15" si="4" t="shared">N16-N9-N10-N11-N12-N13-N14</f>
        <v>2458.0</v>
      </c>
      <c r="O15" s="5" t="n">
        <f>O16-O9-O10-O11-O12-O13-O14</f>
        <v>60923.0</v>
      </c>
      <c r="P15" s="5" t="n">
        <f>P16-P9-P10-P11-P12-P13-P14</f>
        <v>21999.0</v>
      </c>
      <c r="Q15" s="11" t="n">
        <f si="2" t="shared"/>
        <v>2214.0</v>
      </c>
      <c r="R15" s="6" t="n">
        <f si="0" t="shared"/>
        <v>9.936314363143632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5177.0</v>
      </c>
      <c r="E16" s="5" t="n">
        <v>10510.0</v>
      </c>
      <c r="F16" s="5" t="n">
        <v>20950.0</v>
      </c>
      <c r="G16" s="5" t="n">
        <v>21750.0</v>
      </c>
      <c r="H16" s="5" t="n">
        <v>30321.0</v>
      </c>
      <c r="I16" s="5" t="n">
        <v>11960.0</v>
      </c>
      <c r="J16" s="5" t="n">
        <v>6098.0</v>
      </c>
      <c r="K16" s="5" t="n">
        <v>2377.0</v>
      </c>
      <c r="L16" s="5" t="n">
        <v>2041.0</v>
      </c>
      <c r="M16" s="5" t="n">
        <v>26242.0</v>
      </c>
      <c r="N16" s="11" t="n">
        <f ref="N16:N48" si="5" t="shared">SUM(D16:M16)</f>
        <v>137426.0</v>
      </c>
      <c r="O16" s="5" t="n">
        <v>1.6863145E7</v>
      </c>
      <c r="P16" s="5" t="n">
        <v>889156.0</v>
      </c>
      <c r="Q16" s="11" t="n">
        <f si="2" t="shared"/>
        <v>111184.0</v>
      </c>
      <c r="R16" s="6" t="n">
        <f si="0" t="shared"/>
        <v>7.9971578644409265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41.0</v>
      </c>
      <c r="E17" s="5" t="n">
        <f ref="E17:M17" si="6" t="shared">E18-E16-E3-E4-E5-E6-E7-E8</f>
        <v>117.0</v>
      </c>
      <c r="F17" s="5" t="n">
        <f si="6" t="shared"/>
        <v>138.0</v>
      </c>
      <c r="G17" s="5" t="n">
        <f si="6" t="shared"/>
        <v>163.0</v>
      </c>
      <c r="H17" s="5" t="n">
        <f si="6" t="shared"/>
        <v>199.0</v>
      </c>
      <c r="I17" s="5" t="n">
        <f si="6" t="shared"/>
        <v>314.0</v>
      </c>
      <c r="J17" s="5" t="n">
        <f si="6" t="shared"/>
        <v>66.0</v>
      </c>
      <c r="K17" s="5" t="n">
        <f si="6" t="shared"/>
        <v>84.0</v>
      </c>
      <c r="L17" s="5" t="n">
        <f si="6" t="shared"/>
        <v>17.0</v>
      </c>
      <c r="M17" s="5" t="n">
        <f si="6" t="shared"/>
        <v>95.0</v>
      </c>
      <c r="N17" s="11" t="n">
        <f si="5" t="shared"/>
        <v>1234.0</v>
      </c>
      <c r="O17" s="5" t="n">
        <f>O18-O16-O3-O4-O5-O6-O7-O8</f>
        <v>71348.0</v>
      </c>
      <c r="P17" s="5" t="n">
        <f>P18-P16-P3-P4-P5-P6-P7-P8</f>
        <v>13046.0</v>
      </c>
      <c r="Q17" s="11" t="n">
        <f si="2" t="shared"/>
        <v>1139.0</v>
      </c>
      <c r="R17" s="6" t="n">
        <f si="0" t="shared"/>
        <v>11.453906935908693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34554.0</v>
      </c>
      <c r="E18" s="5" t="n">
        <v>112580.0</v>
      </c>
      <c r="F18" s="5" t="n">
        <v>149892.0</v>
      </c>
      <c r="G18" s="5" t="n">
        <v>82342.0</v>
      </c>
      <c r="H18" s="5" t="n">
        <v>151770.0</v>
      </c>
      <c r="I18" s="5" t="n">
        <v>42879.0</v>
      </c>
      <c r="J18" s="5" t="n">
        <v>12699.0</v>
      </c>
      <c r="K18" s="5" t="n">
        <v>6420.0</v>
      </c>
      <c r="L18" s="5" t="n">
        <v>5022.0</v>
      </c>
      <c r="M18" s="5" t="n">
        <v>52081.0</v>
      </c>
      <c r="N18" s="11" t="n">
        <f si="5" t="shared"/>
        <v>650239.0</v>
      </c>
      <c r="O18" s="5" t="n">
        <v>2.0775735E7</v>
      </c>
      <c r="P18" s="5" t="n">
        <v>3402436.0</v>
      </c>
      <c r="Q18" s="11" t="n">
        <f si="2" t="shared"/>
        <v>598158.0</v>
      </c>
      <c r="R18" s="6" t="n">
        <f si="0" t="shared"/>
        <v>5.688189408149686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639.0</v>
      </c>
      <c r="E19" s="5" t="n">
        <v>716.0</v>
      </c>
      <c r="F19" s="5" t="n">
        <v>1049.0</v>
      </c>
      <c r="G19" s="5" t="n">
        <v>749.0</v>
      </c>
      <c r="H19" s="5" t="n">
        <v>1387.0</v>
      </c>
      <c r="I19" s="5" t="n">
        <v>1036.0</v>
      </c>
      <c r="J19" s="5" t="n">
        <v>492.0</v>
      </c>
      <c r="K19" s="5" t="n">
        <v>258.0</v>
      </c>
      <c r="L19" s="5" t="n">
        <v>173.0</v>
      </c>
      <c r="M19" s="5" t="n">
        <v>799.0</v>
      </c>
      <c r="N19" s="11" t="n">
        <f si="5" t="shared"/>
        <v>7298.0</v>
      </c>
      <c r="O19" s="5" t="n">
        <v>109221.0</v>
      </c>
      <c r="P19" s="5" t="n">
        <v>62662.0</v>
      </c>
      <c r="Q19" s="11" t="n">
        <f si="2" t="shared"/>
        <v>6499.0</v>
      </c>
      <c r="R19" s="6" t="n">
        <f si="0" t="shared"/>
        <v>9.64179104477612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3309.0</v>
      </c>
      <c r="E20" s="5" t="n">
        <v>3870.0</v>
      </c>
      <c r="F20" s="5" t="n">
        <v>4480.0</v>
      </c>
      <c r="G20" s="5" t="n">
        <v>3581.0</v>
      </c>
      <c r="H20" s="5" t="n">
        <v>6473.0</v>
      </c>
      <c r="I20" s="5" t="n">
        <v>5391.0</v>
      </c>
      <c r="J20" s="5" t="n">
        <v>2488.0</v>
      </c>
      <c r="K20" s="5" t="n">
        <v>1371.0</v>
      </c>
      <c r="L20" s="5" t="n">
        <v>946.0</v>
      </c>
      <c r="M20" s="5" t="n">
        <v>2691.0</v>
      </c>
      <c r="N20" s="11" t="n">
        <f si="5" t="shared"/>
        <v>34600.0</v>
      </c>
      <c r="O20" s="5" t="n">
        <v>503419.0</v>
      </c>
      <c r="P20" s="5" t="n">
        <v>319411.0</v>
      </c>
      <c r="Q20" s="11" t="n">
        <f si="2" t="shared"/>
        <v>31909.0</v>
      </c>
      <c r="R20" s="6" t="n">
        <f si="0" t="shared"/>
        <v>10.010059857720393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44.0</v>
      </c>
      <c r="F21" s="5" t="n">
        <v>30.0</v>
      </c>
      <c r="G21" s="5" t="n">
        <v>25.0</v>
      </c>
      <c r="H21" s="5" t="n">
        <v>95.0</v>
      </c>
      <c r="I21" s="5" t="n">
        <v>62.0</v>
      </c>
      <c r="J21" s="5" t="n">
        <v>36.0</v>
      </c>
      <c r="K21" s="5" t="n">
        <v>16.0</v>
      </c>
      <c r="L21" s="5" t="n">
        <v>7.0</v>
      </c>
      <c r="M21" s="5" t="n">
        <v>19.0</v>
      </c>
      <c r="N21" s="11" t="n">
        <f si="5" t="shared"/>
        <v>345.0</v>
      </c>
      <c r="O21" s="5" t="n">
        <v>5353.0</v>
      </c>
      <c r="P21" s="5" t="n">
        <v>3600.0</v>
      </c>
      <c r="Q21" s="11" t="n">
        <f si="2" t="shared"/>
        <v>326.0</v>
      </c>
      <c r="R21" s="6" t="n">
        <f si="0" t="shared"/>
        <v>11.042944785276074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28.0</v>
      </c>
      <c r="F22" s="5" t="n">
        <v>50.0</v>
      </c>
      <c r="G22" s="5" t="n">
        <v>24.0</v>
      </c>
      <c r="H22" s="5" t="n">
        <v>50.0</v>
      </c>
      <c r="I22" s="5" t="n">
        <v>53.0</v>
      </c>
      <c r="J22" s="5" t="n">
        <v>106.0</v>
      </c>
      <c r="K22" s="5" t="n">
        <v>25.0</v>
      </c>
      <c r="L22" s="5" t="n">
        <v>9.0</v>
      </c>
      <c r="M22" s="5" t="n">
        <v>22.0</v>
      </c>
      <c r="N22" s="11" t="n">
        <f si="5" t="shared"/>
        <v>381.0</v>
      </c>
      <c r="O22" s="5" t="n">
        <v>9562.0</v>
      </c>
      <c r="P22" s="5" t="n">
        <v>5289.0</v>
      </c>
      <c r="Q22" s="11" t="n">
        <f si="2" t="shared"/>
        <v>359.0</v>
      </c>
      <c r="R22" s="6" t="n">
        <f si="0" t="shared"/>
        <v>14.732590529247911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8.0</v>
      </c>
      <c r="E23" s="5" t="n">
        <v>5.0</v>
      </c>
      <c r="F23" s="5" t="n">
        <v>18.0</v>
      </c>
      <c r="G23" s="5" t="n">
        <v>11.0</v>
      </c>
      <c r="H23" s="5" t="n">
        <v>20.0</v>
      </c>
      <c r="I23" s="5" t="n">
        <v>7.0</v>
      </c>
      <c r="J23" s="5" t="n">
        <v>6.0</v>
      </c>
      <c r="K23" s="5" t="n">
        <v>4.0</v>
      </c>
      <c r="L23" s="5" t="n">
        <v>4.0</v>
      </c>
      <c r="M23" s="5" t="n">
        <v>10.0</v>
      </c>
      <c r="N23" s="11" t="n">
        <f si="5" t="shared"/>
        <v>93.0</v>
      </c>
      <c r="O23" s="5" t="n">
        <v>2373.0</v>
      </c>
      <c r="P23" s="5" t="n">
        <v>903.0</v>
      </c>
      <c r="Q23" s="11" t="n">
        <f si="2" t="shared"/>
        <v>83.0</v>
      </c>
      <c r="R23" s="6" t="n">
        <f si="0" t="shared"/>
        <v>10.879518072289157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55.0</v>
      </c>
      <c r="E24" s="5" t="n">
        <f ref="E24:M24" si="7" t="shared">E25-E19-E20-E21-E22-E23</f>
        <v>74.0</v>
      </c>
      <c r="F24" s="5" t="n">
        <f si="7" t="shared"/>
        <v>75.0</v>
      </c>
      <c r="G24" s="5" t="n">
        <f si="7" t="shared"/>
        <v>68.0</v>
      </c>
      <c r="H24" s="5" t="n">
        <f si="7" t="shared"/>
        <v>106.0</v>
      </c>
      <c r="I24" s="5" t="n">
        <f si="7" t="shared"/>
        <v>108.0</v>
      </c>
      <c r="J24" s="5" t="n">
        <f si="7" t="shared"/>
        <v>121.0</v>
      </c>
      <c r="K24" s="5" t="n">
        <f si="7" t="shared"/>
        <v>54.0</v>
      </c>
      <c r="L24" s="5" t="n">
        <f si="7" t="shared"/>
        <v>33.0</v>
      </c>
      <c r="M24" s="5" t="n">
        <f si="7" t="shared"/>
        <v>146.0</v>
      </c>
      <c r="N24" s="11" t="n">
        <f si="5" t="shared"/>
        <v>840.0</v>
      </c>
      <c r="O24" s="5" t="n">
        <f>O25-O19-O20-O21-O22-O23</f>
        <v>42738.0</v>
      </c>
      <c r="P24" s="5" t="n">
        <f>P25-P19-P20-P21-P22-P23</f>
        <v>9709.0</v>
      </c>
      <c r="Q24" s="11" t="n">
        <f si="2" t="shared"/>
        <v>694.0</v>
      </c>
      <c r="R24" s="6" t="n">
        <f si="0" t="shared"/>
        <v>13.989913544668587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4036.0</v>
      </c>
      <c r="E25" s="5" t="n">
        <v>4737.0</v>
      </c>
      <c r="F25" s="5" t="n">
        <v>5702.0</v>
      </c>
      <c r="G25" s="5" t="n">
        <v>4458.0</v>
      </c>
      <c r="H25" s="5" t="n">
        <v>8131.0</v>
      </c>
      <c r="I25" s="5" t="n">
        <v>6657.0</v>
      </c>
      <c r="J25" s="5" t="n">
        <v>3249.0</v>
      </c>
      <c r="K25" s="5" t="n">
        <v>1728.0</v>
      </c>
      <c r="L25" s="5" t="n">
        <v>1172.0</v>
      </c>
      <c r="M25" s="5" t="n">
        <v>3687.0</v>
      </c>
      <c r="N25" s="11" t="n">
        <f si="5" t="shared"/>
        <v>43557.0</v>
      </c>
      <c r="O25" s="5" t="n">
        <v>672666.0</v>
      </c>
      <c r="P25" s="5" t="n">
        <v>401574.0</v>
      </c>
      <c r="Q25" s="11" t="n">
        <f si="2" t="shared"/>
        <v>39870.0</v>
      </c>
      <c r="R25" s="6" t="n">
        <f si="0" t="shared"/>
        <v>10.072084273890143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61.0</v>
      </c>
      <c r="E26" s="5" t="n">
        <v>54.0</v>
      </c>
      <c r="F26" s="5" t="n">
        <v>70.0</v>
      </c>
      <c r="G26" s="5" t="n">
        <v>46.0</v>
      </c>
      <c r="H26" s="5" t="n">
        <v>69.0</v>
      </c>
      <c r="I26" s="5" t="n">
        <v>85.0</v>
      </c>
      <c r="J26" s="5" t="n">
        <v>63.0</v>
      </c>
      <c r="K26" s="5" t="n">
        <v>18.0</v>
      </c>
      <c r="L26" s="5" t="n">
        <v>15.0</v>
      </c>
      <c r="M26" s="5" t="n">
        <v>34.0</v>
      </c>
      <c r="N26" s="11" t="n">
        <f si="5" t="shared"/>
        <v>515.0</v>
      </c>
      <c r="O26" s="5" t="n">
        <v>7227.0</v>
      </c>
      <c r="P26" s="5" t="n">
        <v>5244.0</v>
      </c>
      <c r="Q26" s="11" t="n">
        <f si="2" t="shared"/>
        <v>481.0</v>
      </c>
      <c r="R26" s="6" t="n">
        <f si="0" t="shared"/>
        <v>10.902286902286903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270.0</v>
      </c>
      <c r="E27" s="5" t="n">
        <v>352.0</v>
      </c>
      <c r="F27" s="5" t="n">
        <v>334.0</v>
      </c>
      <c r="G27" s="5" t="n">
        <v>270.0</v>
      </c>
      <c r="H27" s="5" t="n">
        <v>447.0</v>
      </c>
      <c r="I27" s="5" t="n">
        <v>509.0</v>
      </c>
      <c r="J27" s="5" t="n">
        <v>302.0</v>
      </c>
      <c r="K27" s="5" t="n">
        <v>163.0</v>
      </c>
      <c r="L27" s="5" t="n">
        <v>138.0</v>
      </c>
      <c r="M27" s="5" t="n">
        <v>194.0</v>
      </c>
      <c r="N27" s="11" t="n">
        <f si="5" t="shared"/>
        <v>2979.0</v>
      </c>
      <c r="O27" s="5" t="n">
        <v>57059.0</v>
      </c>
      <c r="P27" s="5" t="n">
        <v>35546.0</v>
      </c>
      <c r="Q27" s="11" t="n">
        <f si="2" t="shared"/>
        <v>2785.0</v>
      </c>
      <c r="R27" s="6" t="n">
        <f si="0" t="shared"/>
        <v>12.763375224416517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350.0</v>
      </c>
      <c r="E28" s="5" t="n">
        <v>538.0</v>
      </c>
      <c r="F28" s="5" t="n">
        <v>518.0</v>
      </c>
      <c r="G28" s="5" t="n">
        <v>513.0</v>
      </c>
      <c r="H28" s="5" t="n">
        <v>739.0</v>
      </c>
      <c r="I28" s="5" t="n">
        <v>659.0</v>
      </c>
      <c r="J28" s="5" t="n">
        <v>466.0</v>
      </c>
      <c r="K28" s="5" t="n">
        <v>193.0</v>
      </c>
      <c r="L28" s="5" t="n">
        <v>84.0</v>
      </c>
      <c r="M28" s="5" t="n">
        <v>304.0</v>
      </c>
      <c r="N28" s="11" t="n">
        <f si="5" t="shared"/>
        <v>4364.0</v>
      </c>
      <c r="O28" s="5" t="n">
        <v>55011.0</v>
      </c>
      <c r="P28" s="5" t="n">
        <v>40701.0</v>
      </c>
      <c r="Q28" s="11" t="n">
        <f si="2" t="shared"/>
        <v>4060.0</v>
      </c>
      <c r="R28" s="6" t="n">
        <f si="0" t="shared"/>
        <v>10.02487684729064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170.0</v>
      </c>
      <c r="E29" s="5" t="n">
        <v>172.0</v>
      </c>
      <c r="F29" s="5" t="n">
        <v>179.0</v>
      </c>
      <c r="G29" s="5" t="n">
        <v>113.0</v>
      </c>
      <c r="H29" s="5" t="n">
        <v>184.0</v>
      </c>
      <c r="I29" s="5" t="n">
        <v>149.0</v>
      </c>
      <c r="J29" s="5" t="n">
        <v>115.0</v>
      </c>
      <c r="K29" s="5" t="n">
        <v>83.0</v>
      </c>
      <c r="L29" s="5" t="n">
        <v>31.0</v>
      </c>
      <c r="M29" s="5" t="n">
        <v>89.0</v>
      </c>
      <c r="N29" s="11" t="n">
        <f si="5" t="shared"/>
        <v>1285.0</v>
      </c>
      <c r="O29" s="5" t="n">
        <v>19593.0</v>
      </c>
      <c r="P29" s="5" t="n">
        <v>12686.0</v>
      </c>
      <c r="Q29" s="11" t="n">
        <f si="2" t="shared"/>
        <v>1196.0</v>
      </c>
      <c r="R29" s="6" t="n">
        <f si="0" t="shared"/>
        <v>10.607023411371237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206.0</v>
      </c>
      <c r="E30" s="5" t="n">
        <v>188.0</v>
      </c>
      <c r="F30" s="5" t="n">
        <v>218.0</v>
      </c>
      <c r="G30" s="5" t="n">
        <v>168.0</v>
      </c>
      <c r="H30" s="5" t="n">
        <v>258.0</v>
      </c>
      <c r="I30" s="5" t="n">
        <v>262.0</v>
      </c>
      <c r="J30" s="5" t="n">
        <v>199.0</v>
      </c>
      <c r="K30" s="5" t="n">
        <v>47.0</v>
      </c>
      <c r="L30" s="5" t="n">
        <v>19.0</v>
      </c>
      <c r="M30" s="5" t="n">
        <v>153.0</v>
      </c>
      <c r="N30" s="11" t="n">
        <f si="5" t="shared"/>
        <v>1718.0</v>
      </c>
      <c r="O30" s="5" t="n">
        <v>18894.0</v>
      </c>
      <c r="P30" s="5" t="n">
        <v>13860.0</v>
      </c>
      <c r="Q30" s="11" t="n">
        <f si="2" t="shared"/>
        <v>1565.0</v>
      </c>
      <c r="R30" s="6" t="n">
        <f si="0" t="shared"/>
        <v>8.856230031948881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62.0</v>
      </c>
      <c r="E31" s="5" t="n">
        <v>101.0</v>
      </c>
      <c r="F31" s="5" t="n">
        <v>86.0</v>
      </c>
      <c r="G31" s="5" t="n">
        <v>78.0</v>
      </c>
      <c r="H31" s="5" t="n">
        <v>139.0</v>
      </c>
      <c r="I31" s="5" t="n">
        <v>139.0</v>
      </c>
      <c r="J31" s="5" t="n">
        <v>70.0</v>
      </c>
      <c r="K31" s="5" t="n">
        <v>22.0</v>
      </c>
      <c r="L31" s="5" t="n">
        <v>17.0</v>
      </c>
      <c r="M31" s="5" t="n">
        <v>30.0</v>
      </c>
      <c r="N31" s="11" t="n">
        <f si="5" t="shared"/>
        <v>744.0</v>
      </c>
      <c r="O31" s="5" t="n">
        <v>11100.0</v>
      </c>
      <c r="P31" s="5" t="n">
        <v>7000.0</v>
      </c>
      <c r="Q31" s="11" t="n">
        <f si="2" t="shared"/>
        <v>714.0</v>
      </c>
      <c r="R31" s="6" t="n">
        <f si="0" t="shared"/>
        <v>9.803921568627452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53.0</v>
      </c>
      <c r="E32" s="5" t="n">
        <v>86.0</v>
      </c>
      <c r="F32" s="5" t="n">
        <v>98.0</v>
      </c>
      <c r="G32" s="5" t="n">
        <v>74.0</v>
      </c>
      <c r="H32" s="5" t="n">
        <v>100.0</v>
      </c>
      <c r="I32" s="5" t="n">
        <v>156.0</v>
      </c>
      <c r="J32" s="5" t="n">
        <v>96.0</v>
      </c>
      <c r="K32" s="5" t="n">
        <v>53.0</v>
      </c>
      <c r="L32" s="5" t="n">
        <v>49.0</v>
      </c>
      <c r="M32" s="5" t="n">
        <v>56.0</v>
      </c>
      <c r="N32" s="11" t="n">
        <f si="5" t="shared"/>
        <v>821.0</v>
      </c>
      <c r="O32" s="5" t="n">
        <v>19776.0</v>
      </c>
      <c r="P32" s="5" t="n">
        <v>11191.0</v>
      </c>
      <c r="Q32" s="11" t="n">
        <f si="2" t="shared"/>
        <v>765.0</v>
      </c>
      <c r="R32" s="6" t="n">
        <f si="0" t="shared"/>
        <v>14.62875816993464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349.0</v>
      </c>
      <c r="E33" s="5" t="n">
        <v>634.0</v>
      </c>
      <c r="F33" s="5" t="n">
        <v>736.0</v>
      </c>
      <c r="G33" s="5" t="n">
        <v>442.0</v>
      </c>
      <c r="H33" s="5" t="n">
        <v>695.0</v>
      </c>
      <c r="I33" s="5" t="n">
        <v>492.0</v>
      </c>
      <c r="J33" s="5" t="n">
        <v>287.0</v>
      </c>
      <c r="K33" s="5" t="n">
        <v>170.0</v>
      </c>
      <c r="L33" s="5" t="n">
        <v>130.0</v>
      </c>
      <c r="M33" s="5" t="n">
        <v>360.0</v>
      </c>
      <c r="N33" s="11" t="n">
        <f si="5" t="shared"/>
        <v>4295.0</v>
      </c>
      <c r="O33" s="5" t="n">
        <v>67434.0</v>
      </c>
      <c r="P33" s="5" t="n">
        <v>38639.0</v>
      </c>
      <c r="Q33" s="11" t="n">
        <f si="2" t="shared"/>
        <v>3935.0</v>
      </c>
      <c r="R33" s="6" t="n">
        <f si="0" t="shared"/>
        <v>9.819313850063532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54.0</v>
      </c>
      <c r="E34" s="5" t="n">
        <v>58.0</v>
      </c>
      <c r="F34" s="5" t="n">
        <v>56.0</v>
      </c>
      <c r="G34" s="5" t="n">
        <v>53.0</v>
      </c>
      <c r="H34" s="5" t="n">
        <v>94.0</v>
      </c>
      <c r="I34" s="5" t="n">
        <v>97.0</v>
      </c>
      <c r="J34" s="5" t="n">
        <v>54.0</v>
      </c>
      <c r="K34" s="5" t="n">
        <v>42.0</v>
      </c>
      <c r="L34" s="5" t="n">
        <v>16.0</v>
      </c>
      <c r="M34" s="5" t="n">
        <v>35.0</v>
      </c>
      <c r="N34" s="11" t="n">
        <f si="5" t="shared"/>
        <v>559.0</v>
      </c>
      <c r="O34" s="5" t="n">
        <v>8971.0</v>
      </c>
      <c r="P34" s="5" t="n">
        <v>6442.0</v>
      </c>
      <c r="Q34" s="11" t="n">
        <f si="2" t="shared"/>
        <v>524.0</v>
      </c>
      <c r="R34" s="6" t="n">
        <f si="0" t="shared"/>
        <v>12.293893129770993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42.0</v>
      </c>
      <c r="E35" s="5" t="n">
        <v>18.0</v>
      </c>
      <c r="F35" s="5" t="n">
        <v>11.0</v>
      </c>
      <c r="G35" s="5" t="n">
        <v>9.0</v>
      </c>
      <c r="H35" s="5" t="n">
        <v>14.0</v>
      </c>
      <c r="I35" s="5" t="n">
        <v>12.0</v>
      </c>
      <c r="J35" s="5" t="n">
        <v>5.0</v>
      </c>
      <c r="K35" s="5" t="n">
        <v>2.0</v>
      </c>
      <c r="L35" s="5" t="n">
        <v>3.0</v>
      </c>
      <c r="M35" s="5" t="n">
        <v>49.0</v>
      </c>
      <c r="N35" s="11" t="n">
        <f si="5" t="shared"/>
        <v>165.0</v>
      </c>
      <c r="O35" s="5" t="n">
        <v>1122.0</v>
      </c>
      <c r="P35" s="5" t="n">
        <v>796.0</v>
      </c>
      <c r="Q35" s="11" t="n">
        <f si="2" t="shared"/>
        <v>116.0</v>
      </c>
      <c r="R35" s="6" t="n">
        <f si="0" t="shared"/>
        <v>6.862068965517241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98.0</v>
      </c>
      <c r="F36" s="5" t="n">
        <v>86.0</v>
      </c>
      <c r="G36" s="5" t="n">
        <v>97.0</v>
      </c>
      <c r="H36" s="5" t="n">
        <v>101.0</v>
      </c>
      <c r="I36" s="5" t="n">
        <v>76.0</v>
      </c>
      <c r="J36" s="5" t="n">
        <v>60.0</v>
      </c>
      <c r="K36" s="5" t="n">
        <v>14.0</v>
      </c>
      <c r="L36" s="5" t="n">
        <v>10.0</v>
      </c>
      <c r="M36" s="5" t="n">
        <v>28.0</v>
      </c>
      <c r="N36" s="11" t="n">
        <f si="5" t="shared"/>
        <v>617.0</v>
      </c>
      <c r="O36" s="5" t="n">
        <v>8100.0</v>
      </c>
      <c r="P36" s="5" t="n">
        <v>4941.0</v>
      </c>
      <c r="Q36" s="11" t="n">
        <f si="2" t="shared"/>
        <v>589.0</v>
      </c>
      <c r="R36" s="6" t="n">
        <f si="0" t="shared"/>
        <v>8.388794567062819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47.0</v>
      </c>
      <c r="E37" s="5" t="n">
        <v>94.0</v>
      </c>
      <c r="F37" s="5" t="n">
        <v>111.0</v>
      </c>
      <c r="G37" s="5" t="n">
        <v>67.0</v>
      </c>
      <c r="H37" s="5" t="n">
        <v>105.0</v>
      </c>
      <c r="I37" s="5" t="n">
        <v>77.0</v>
      </c>
      <c r="J37" s="5" t="n">
        <v>55.0</v>
      </c>
      <c r="K37" s="5" t="n">
        <v>28.0</v>
      </c>
      <c r="L37" s="5" t="n">
        <v>29.0</v>
      </c>
      <c r="M37" s="5" t="n">
        <v>59.0</v>
      </c>
      <c r="N37" s="11" t="n">
        <f si="5" t="shared"/>
        <v>672.0</v>
      </c>
      <c r="O37" s="5" t="n">
        <v>20181.0</v>
      </c>
      <c r="P37" s="5" t="n">
        <v>6945.0</v>
      </c>
      <c r="Q37" s="11" t="n">
        <f si="2" t="shared"/>
        <v>613.0</v>
      </c>
      <c r="R37" s="6" t="n">
        <f si="0" t="shared"/>
        <v>11.32952691680261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275.0</v>
      </c>
      <c r="E38" s="5" t="n">
        <f ref="E38:M38" si="8" t="shared">E39-E26-E27-E28-E29-E30-E31-E32-E33-E34-E35-E36-E37</f>
        <v>350.0</v>
      </c>
      <c r="F38" s="5" t="n">
        <f si="8" t="shared"/>
        <v>403.0</v>
      </c>
      <c r="G38" s="5" t="n">
        <f si="8" t="shared"/>
        <v>384.0</v>
      </c>
      <c r="H38" s="5" t="n">
        <f si="8" t="shared"/>
        <v>485.0</v>
      </c>
      <c r="I38" s="5" t="n">
        <f si="8" t="shared"/>
        <v>519.0</v>
      </c>
      <c r="J38" s="5" t="n">
        <f si="8" t="shared"/>
        <v>370.0</v>
      </c>
      <c r="K38" s="5" t="n">
        <f si="8" t="shared"/>
        <v>105.0</v>
      </c>
      <c r="L38" s="5" t="n">
        <f si="8" t="shared"/>
        <v>94.0</v>
      </c>
      <c r="M38" s="5" t="n">
        <f si="8" t="shared"/>
        <v>361.0</v>
      </c>
      <c r="N38" s="11" t="n">
        <f si="5" t="shared"/>
        <v>3346.0</v>
      </c>
      <c r="O38" s="5" t="n">
        <f>O39-O26-O27-O28-O29-O30-O31-O32-O33-O34-O35-O36-O37</f>
        <v>67102.0</v>
      </c>
      <c r="P38" s="5" t="n">
        <f>P39-P26-P27-P28-P29-P30-P31-P32-P33-P34-P35-P36-P37</f>
        <v>32153.0</v>
      </c>
      <c r="Q38" s="11" t="n">
        <f si="2" t="shared"/>
        <v>2985.0</v>
      </c>
      <c r="R38" s="6" t="n">
        <f si="0" t="shared"/>
        <v>10.771524288107203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1986.0</v>
      </c>
      <c r="E39" s="5" t="n">
        <v>2743.0</v>
      </c>
      <c r="F39" s="5" t="n">
        <v>2906.0</v>
      </c>
      <c r="G39" s="5" t="n">
        <v>2314.0</v>
      </c>
      <c r="H39" s="5" t="n">
        <v>3430.0</v>
      </c>
      <c r="I39" s="5" t="n">
        <v>3232.0</v>
      </c>
      <c r="J39" s="5" t="n">
        <v>2142.0</v>
      </c>
      <c r="K39" s="5" t="n">
        <v>940.0</v>
      </c>
      <c r="L39" s="5" t="n">
        <v>635.0</v>
      </c>
      <c r="M39" s="5" t="n">
        <v>1752.0</v>
      </c>
      <c r="N39" s="11" t="n">
        <f si="5" t="shared"/>
        <v>22080.0</v>
      </c>
      <c r="O39" s="5" t="n">
        <v>361570.0</v>
      </c>
      <c r="P39" s="5" t="n">
        <v>216144.0</v>
      </c>
      <c r="Q39" s="11" t="n">
        <f si="2" t="shared"/>
        <v>20328.0</v>
      </c>
      <c r="R39" s="6" t="n">
        <f si="0" t="shared"/>
        <v>10.632821723730814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337.0</v>
      </c>
      <c r="E40" s="5" t="n">
        <v>582.0</v>
      </c>
      <c r="F40" s="5" t="n">
        <v>682.0</v>
      </c>
      <c r="G40" s="5" t="n">
        <v>603.0</v>
      </c>
      <c r="H40" s="5" t="n">
        <v>1242.0</v>
      </c>
      <c r="I40" s="5" t="n">
        <v>899.0</v>
      </c>
      <c r="J40" s="5" t="n">
        <v>258.0</v>
      </c>
      <c r="K40" s="5" t="n">
        <v>134.0</v>
      </c>
      <c r="L40" s="5" t="n">
        <v>88.0</v>
      </c>
      <c r="M40" s="5" t="n">
        <v>350.0</v>
      </c>
      <c r="N40" s="11" t="n">
        <f si="5" t="shared"/>
        <v>5175.0</v>
      </c>
      <c r="O40" s="5" t="n">
        <v>59688.0</v>
      </c>
      <c r="P40" s="5" t="n">
        <v>40768.0</v>
      </c>
      <c r="Q40" s="11" t="n">
        <f si="2" t="shared"/>
        <v>4825.0</v>
      </c>
      <c r="R40" s="6" t="n">
        <f si="0" t="shared"/>
        <v>8.449326424870467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58.0</v>
      </c>
      <c r="E41" s="5" t="n">
        <v>124.0</v>
      </c>
      <c r="F41" s="5" t="n">
        <v>108.0</v>
      </c>
      <c r="G41" s="5" t="n">
        <v>85.0</v>
      </c>
      <c r="H41" s="5" t="n">
        <v>140.0</v>
      </c>
      <c r="I41" s="5" t="n">
        <v>108.0</v>
      </c>
      <c r="J41" s="5" t="n">
        <v>59.0</v>
      </c>
      <c r="K41" s="5" t="n">
        <v>42.0</v>
      </c>
      <c r="L41" s="5" t="n">
        <v>28.0</v>
      </c>
      <c r="M41" s="5" t="n">
        <v>105.0</v>
      </c>
      <c r="N41" s="11" t="n">
        <f si="5" t="shared"/>
        <v>857.0</v>
      </c>
      <c r="O41" s="5" t="n">
        <v>14816.0</v>
      </c>
      <c r="P41" s="5" t="n">
        <v>8304.0</v>
      </c>
      <c r="Q41" s="11" t="n">
        <f si="2" t="shared"/>
        <v>752.0</v>
      </c>
      <c r="R41" s="6" t="n">
        <f si="0" t="shared"/>
        <v>11.042553191489361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14.0</v>
      </c>
      <c r="F42" s="5" t="n">
        <f si="9" t="shared"/>
        <v>35.0</v>
      </c>
      <c r="G42" s="5" t="n">
        <f si="9" t="shared"/>
        <v>17.0</v>
      </c>
      <c r="H42" s="5" t="n">
        <f si="9" t="shared"/>
        <v>19.0</v>
      </c>
      <c r="I42" s="5" t="n">
        <f si="9" t="shared"/>
        <v>34.0</v>
      </c>
      <c r="J42" s="5" t="n">
        <f si="9" t="shared"/>
        <v>25.0</v>
      </c>
      <c r="K42" s="5" t="n">
        <f si="9" t="shared"/>
        <v>3.0</v>
      </c>
      <c r="L42" s="5" t="n">
        <f si="9" t="shared"/>
        <v>7.0</v>
      </c>
      <c r="M42" s="5" t="n">
        <f si="9" t="shared"/>
        <v>7.0</v>
      </c>
      <c r="N42" s="11" t="n">
        <f si="5" t="shared"/>
        <v>169.0</v>
      </c>
      <c r="O42" s="5" t="n">
        <f>O43-O40-O41</f>
        <v>2848.0</v>
      </c>
      <c r="P42" s="5" t="n">
        <f>P43-P40-P41</f>
        <v>1796.0</v>
      </c>
      <c r="Q42" s="11" t="n">
        <f si="2" t="shared"/>
        <v>162.0</v>
      </c>
      <c r="R42" s="6" t="n">
        <f si="0" t="shared"/>
        <v>11.08641975308642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403.0</v>
      </c>
      <c r="E43" s="5" t="n">
        <v>720.0</v>
      </c>
      <c r="F43" s="5" t="n">
        <v>825.0</v>
      </c>
      <c r="G43" s="5" t="n">
        <v>705.0</v>
      </c>
      <c r="H43" s="5" t="n">
        <v>1401.0</v>
      </c>
      <c r="I43" s="5" t="n">
        <v>1041.0</v>
      </c>
      <c r="J43" s="5" t="n">
        <v>342.0</v>
      </c>
      <c r="K43" s="5" t="n">
        <v>179.0</v>
      </c>
      <c r="L43" s="5" t="n">
        <v>123.0</v>
      </c>
      <c r="M43" s="5" t="n">
        <v>462.0</v>
      </c>
      <c r="N43" s="11" t="n">
        <f si="5" t="shared"/>
        <v>6201.0</v>
      </c>
      <c r="O43" s="5" t="n">
        <v>77352.0</v>
      </c>
      <c r="P43" s="5" t="n">
        <v>50868.0</v>
      </c>
      <c r="Q43" s="11" t="n">
        <f si="2" t="shared"/>
        <v>5739.0</v>
      </c>
      <c r="R43" s="6" t="n">
        <f si="0" t="shared"/>
        <v>8.863565081024568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11.0</v>
      </c>
      <c r="F44" s="8" t="n">
        <v>20.0</v>
      </c>
      <c r="G44" s="8" t="n">
        <v>29.0</v>
      </c>
      <c r="H44" s="8" t="n">
        <v>44.0</v>
      </c>
      <c r="I44" s="8" t="n">
        <v>31.0</v>
      </c>
      <c r="J44" s="8" t="n">
        <v>116.0</v>
      </c>
      <c r="K44" s="8" t="n">
        <v>30.0</v>
      </c>
      <c r="L44" s="8" t="n">
        <v>15.0</v>
      </c>
      <c r="M44" s="8" t="n">
        <v>56.0</v>
      </c>
      <c r="N44" s="11" t="n">
        <f si="5" t="shared"/>
        <v>361.0</v>
      </c>
      <c r="O44" s="8" t="n">
        <v>20774.0</v>
      </c>
      <c r="P44" s="8" t="n">
        <v>5663.0</v>
      </c>
      <c r="Q44" s="11" t="n">
        <f si="2" t="shared"/>
        <v>305.0</v>
      </c>
      <c r="R44" s="6" t="n">
        <f si="0" t="shared"/>
        <v>18.567213114754097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18.0</v>
      </c>
      <c r="F45" s="8" t="n">
        <f si="10" t="shared"/>
        <v>38.0</v>
      </c>
      <c r="G45" s="8" t="n">
        <f si="10" t="shared"/>
        <v>34.0</v>
      </c>
      <c r="H45" s="8" t="n">
        <f si="10" t="shared"/>
        <v>76.0</v>
      </c>
      <c r="I45" s="8" t="n">
        <f si="10" t="shared"/>
        <v>213.0</v>
      </c>
      <c r="J45" s="8" t="n">
        <f si="10" t="shared"/>
        <v>105.0</v>
      </c>
      <c r="K45" s="8" t="n">
        <f si="10" t="shared"/>
        <v>23.0</v>
      </c>
      <c r="L45" s="8" t="n">
        <f si="10" t="shared"/>
        <v>18.0</v>
      </c>
      <c r="M45" s="8" t="n">
        <f si="10" t="shared"/>
        <v>81.0</v>
      </c>
      <c r="N45" s="11" t="n">
        <f si="5" t="shared"/>
        <v>611.0</v>
      </c>
      <c r="O45" s="8" t="n">
        <f>O46-O44</f>
        <v>34480.0</v>
      </c>
      <c r="P45" s="8" t="n">
        <f>P46-P44</f>
        <v>7730.0</v>
      </c>
      <c r="Q45" s="11" t="n">
        <f si="2" t="shared"/>
        <v>530.0</v>
      </c>
      <c r="R45" s="6" t="n">
        <f si="0" t="shared"/>
        <v>14.584905660377359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14.0</v>
      </c>
      <c r="E46" s="8" t="n">
        <v>29.0</v>
      </c>
      <c r="F46" s="8" t="n">
        <v>58.0</v>
      </c>
      <c r="G46" s="8" t="n">
        <v>63.0</v>
      </c>
      <c r="H46" s="8" t="n">
        <v>120.0</v>
      </c>
      <c r="I46" s="8" t="n">
        <v>244.0</v>
      </c>
      <c r="J46" s="8" t="n">
        <v>221.0</v>
      </c>
      <c r="K46" s="8" t="n">
        <v>53.0</v>
      </c>
      <c r="L46" s="8" t="n">
        <v>33.0</v>
      </c>
      <c r="M46" s="8" t="n">
        <v>137.0</v>
      </c>
      <c r="N46" s="11" t="n">
        <f si="5" t="shared"/>
        <v>972.0</v>
      </c>
      <c r="O46" s="8" t="n">
        <v>55254.0</v>
      </c>
      <c r="P46" s="8" t="n">
        <v>13393.0</v>
      </c>
      <c r="Q46" s="11" t="n">
        <f si="2" t="shared"/>
        <v>835.0</v>
      </c>
      <c r="R46" s="6" t="n">
        <f si="0" t="shared"/>
        <v>16.039520958083834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3.0</v>
      </c>
      <c r="F47" s="5" t="n">
        <v>2.0</v>
      </c>
      <c r="G47" s="5" t="n">
        <v>7.0</v>
      </c>
      <c r="H47" s="5" t="n">
        <v>4.0</v>
      </c>
      <c r="I47" s="5" t="n">
        <v>5.0</v>
      </c>
      <c r="J47" s="5" t="n">
        <v>1.0</v>
      </c>
      <c r="K47" s="5" t="n">
        <v>4.0</v>
      </c>
      <c r="L47" s="5" t="n">
        <v>1.0</v>
      </c>
      <c r="M47" s="5" t="n">
        <v>32.0</v>
      </c>
      <c r="N47" s="11" t="n">
        <f si="5" t="shared"/>
        <v>59.0</v>
      </c>
      <c r="O47" s="5" t="n">
        <v>4993.0</v>
      </c>
      <c r="P47" s="5" t="n">
        <v>443.0</v>
      </c>
      <c r="Q47" s="11" t="n">
        <f si="2" t="shared"/>
        <v>27.0</v>
      </c>
      <c r="R47" s="6" t="n">
        <f si="0" t="shared"/>
        <v>16.40740740740741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40993.0</v>
      </c>
      <c r="E48" s="5" t="n">
        <f ref="E48:M48" si="11" t="shared">E47+E46+E43+E39+E25+E18</f>
        <v>120812.0</v>
      </c>
      <c r="F48" s="5" t="n">
        <f si="11" t="shared"/>
        <v>159385.0</v>
      </c>
      <c r="G48" s="5" t="n">
        <f si="11" t="shared"/>
        <v>89889.0</v>
      </c>
      <c r="H48" s="5" t="n">
        <f si="11" t="shared"/>
        <v>164856.0</v>
      </c>
      <c r="I48" s="5" t="n">
        <f si="11" t="shared"/>
        <v>54058.0</v>
      </c>
      <c r="J48" s="5" t="n">
        <f si="11" t="shared"/>
        <v>18654.0</v>
      </c>
      <c r="K48" s="5" t="n">
        <f si="11" t="shared"/>
        <v>9324.0</v>
      </c>
      <c r="L48" s="5" t="n">
        <f si="11" t="shared"/>
        <v>6986.0</v>
      </c>
      <c r="M48" s="5" t="n">
        <f si="11" t="shared"/>
        <v>58151.0</v>
      </c>
      <c r="N48" s="11" t="n">
        <f si="5" t="shared"/>
        <v>723108.0</v>
      </c>
      <c r="O48" s="5" t="n">
        <f>O47+O46+O43+O39+O25+O18</f>
        <v>2.194757E7</v>
      </c>
      <c r="P48" s="5" t="n">
        <f>P47+P46+P43+P39+P25+P18</f>
        <v>4084858.0</v>
      </c>
      <c r="Q48" s="11" t="n">
        <f si="2" t="shared"/>
        <v>664957.0</v>
      </c>
      <c r="R48" s="6" t="n">
        <f si="0" t="shared"/>
        <v>6.143040828203929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5.669001034423627</v>
      </c>
      <c r="E49" s="6" t="n">
        <f ref="E49" si="13" t="shared">E48/$N$48*100</f>
        <v>16.707324493713248</v>
      </c>
      <c r="F49" s="6" t="n">
        <f ref="F49" si="14" t="shared">F48/$N$48*100</f>
        <v>22.041659060610584</v>
      </c>
      <c r="G49" s="6" t="n">
        <f ref="G49" si="15" t="shared">G48/$N$48*100</f>
        <v>12.430923181599429</v>
      </c>
      <c r="H49" s="6" t="n">
        <f ref="H49" si="16" t="shared">H48/$N$48*100</f>
        <v>22.798254202691716</v>
      </c>
      <c r="I49" s="6" t="n">
        <f ref="I49" si="17" t="shared">I48/$N$48*100</f>
        <v>7.4757850832794</v>
      </c>
      <c r="J49" s="6" t="n">
        <f ref="J49" si="18" t="shared">J48/$N$48*100</f>
        <v>2.579697638527025</v>
      </c>
      <c r="K49" s="6" t="n">
        <f ref="K49" si="19" t="shared">K48/$N$48*100</f>
        <v>1.289433943477323</v>
      </c>
      <c r="L49" s="6" t="n">
        <f ref="L49" si="20" t="shared">L48/$N$48*100</f>
        <v>0.9661074141068831</v>
      </c>
      <c r="M49" s="6" t="n">
        <f ref="M49" si="21" t="shared">M48/$N$48*100</f>
        <v>8.041813947570764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