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<sst xmlns="http://schemas.openxmlformats.org/spreadsheetml/2006/main" count="118" uniqueCount="73">
  <si>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</si>
  <si>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</si>
  <si>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</si>
  <si>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</si>
  <si>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</si>
  <si>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</si>
  <si>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</si>
  <si>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</si>
  <si>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</si>
  <si>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</si>
  <si>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</si>
  <si>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</si>
  <si>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</si>
  <si>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</si>
  <si>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</si>
  <si>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</si>
  <si>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</si>
  <si>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</si>
  <si>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</si>
  <si>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</si>
  <si>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</si>
  <si>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</si>
  <si>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</si>
  <si>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</si>
  <si>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</si>
  <si>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</si>
  <si>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</si>
  <si>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</si>
  <si>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</si>
  <si>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</si>
  <si>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</si>
  <si>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</si>
  <si>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</si>
  <si>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</si>
  <si>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</si>
  <si>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</si>
  <si>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</si>
  <si>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</si>
  <si>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</si>
  <si>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</si>
  <si>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</si>
  <si>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</si>
  <si>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</si>
  <si>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</si>
  <si>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</si>
  <si>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</si>
  <si>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</si>
  <si>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</si>
  <si>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</si>
  <si>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</si>
  <si>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</si>
  <si>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</si>
  <si>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</si>
  <si>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</si>
  <si>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</si>
  <si>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</si>
  <si>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</si>
  <si>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</si>
  <si>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</si>
  <si>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</si>
  <si>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</si>
  <si>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</si>
  <si>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</si>
  <si>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</si>
  <si>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</si>
  <si>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</si>
  <si>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</si>
  <si>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</si>
  <si>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</si>
  <si>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</si>
  <si>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</si>
  <si>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107年10月來臺旅客人次～按停留夜數分
Table 1-8  Visitor Arrivals  by Length of Stay,
October,2018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</si>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</sst>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6157.0</v>
      </c>
      <c r="E3" s="4" t="n">
        <v>23648.0</v>
      </c>
      <c r="F3" s="4" t="n">
        <v>36583.0</v>
      </c>
      <c r="G3" s="4" t="n">
        <v>30612.0</v>
      </c>
      <c r="H3" s="4" t="n">
        <v>21148.0</v>
      </c>
      <c r="I3" s="4" t="n">
        <v>4045.0</v>
      </c>
      <c r="J3" s="4" t="n">
        <v>1017.0</v>
      </c>
      <c r="K3" s="4" t="n">
        <v>187.0</v>
      </c>
      <c r="L3" s="4" t="n">
        <v>179.0</v>
      </c>
      <c r="M3" s="4" t="n">
        <v>2983.0</v>
      </c>
      <c r="N3" s="11" t="n">
        <f>SUM(D3:M3)</f>
        <v>126559.0</v>
      </c>
      <c r="O3" s="4" t="n">
        <v>636657.0</v>
      </c>
      <c r="P3" s="4" t="n">
        <v>491090.0</v>
      </c>
      <c r="Q3" s="11" t="n">
        <f>SUM(D3:L3)</f>
        <v>123576.0</v>
      </c>
      <c r="R3" s="6" t="n">
        <f ref="R3:R48" si="0" t="shared">IF(P3&lt;&gt;0,P3/SUM(D3:L3),0)</f>
        <v>3.9739917136013467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17239.0</v>
      </c>
      <c r="E4" s="5" t="n">
        <v>12461.0</v>
      </c>
      <c r="F4" s="5" t="n">
        <v>13880.0</v>
      </c>
      <c r="G4" s="5" t="n">
        <v>24355.0</v>
      </c>
      <c r="H4" s="5" t="n">
        <v>134775.0</v>
      </c>
      <c r="I4" s="5" t="n">
        <v>34427.0</v>
      </c>
      <c r="J4" s="5" t="n">
        <v>2125.0</v>
      </c>
      <c r="K4" s="5" t="n">
        <v>1174.0</v>
      </c>
      <c r="L4" s="5" t="n">
        <v>891.0</v>
      </c>
      <c r="M4" s="5" t="n">
        <v>20939.0</v>
      </c>
      <c r="N4" s="11" t="n">
        <f ref="N4:N14" si="1" t="shared">SUM(D4:M4)</f>
        <v>262266.0</v>
      </c>
      <c r="O4" s="5" t="n">
        <v>2432567.0</v>
      </c>
      <c r="P4" s="5" t="n">
        <v>1558160.0</v>
      </c>
      <c r="Q4" s="11" t="n">
        <f ref="Q4:Q48" si="2" t="shared">SUM(D4:L4)</f>
        <v>241327.0</v>
      </c>
      <c r="R4" s="6" t="n">
        <f si="0" t="shared"/>
        <v>6.456633530437953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10925.0</v>
      </c>
      <c r="E5" s="5" t="n">
        <v>64148.0</v>
      </c>
      <c r="F5" s="5" t="n">
        <v>64975.0</v>
      </c>
      <c r="G5" s="5" t="n">
        <v>17513.0</v>
      </c>
      <c r="H5" s="5" t="n">
        <v>8484.0</v>
      </c>
      <c r="I5" s="5" t="n">
        <v>4023.0</v>
      </c>
      <c r="J5" s="5" t="n">
        <v>2318.0</v>
      </c>
      <c r="K5" s="5" t="n">
        <v>1884.0</v>
      </c>
      <c r="L5" s="5" t="n">
        <v>982.0</v>
      </c>
      <c r="M5" s="5" t="n">
        <v>4451.0</v>
      </c>
      <c r="N5" s="11" t="n">
        <f si="1" t="shared"/>
        <v>179703.0</v>
      </c>
      <c r="O5" s="5" t="n">
        <v>892453.0</v>
      </c>
      <c r="P5" s="5" t="n">
        <v>702360.0</v>
      </c>
      <c r="Q5" s="11" t="n">
        <f si="2" t="shared"/>
        <v>175252.0</v>
      </c>
      <c r="R5" s="6" t="n">
        <f si="0" t="shared"/>
        <v>4.007714605254148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3332.0</v>
      </c>
      <c r="E6" s="5" t="n">
        <v>13719.0</v>
      </c>
      <c r="F6" s="5" t="n">
        <v>52576.0</v>
      </c>
      <c r="G6" s="5" t="n">
        <v>12136.0</v>
      </c>
      <c r="H6" s="5" t="n">
        <v>4490.0</v>
      </c>
      <c r="I6" s="5" t="n">
        <v>1171.0</v>
      </c>
      <c r="J6" s="5" t="n">
        <v>575.0</v>
      </c>
      <c r="K6" s="5" t="n">
        <v>514.0</v>
      </c>
      <c r="L6" s="5" t="n">
        <v>404.0</v>
      </c>
      <c r="M6" s="5" t="n">
        <v>1415.0</v>
      </c>
      <c r="N6" s="11" t="n">
        <f si="1" t="shared"/>
        <v>90332.0</v>
      </c>
      <c r="O6" s="5" t="n">
        <v>412874.0</v>
      </c>
      <c r="P6" s="5" t="n">
        <v>340536.0</v>
      </c>
      <c r="Q6" s="11" t="n">
        <f si="2" t="shared"/>
        <v>88917.0</v>
      </c>
      <c r="R6" s="6" t="n">
        <f si="0" t="shared"/>
        <v>3.829818819798239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234.0</v>
      </c>
      <c r="E7" s="5" t="n">
        <v>288.0</v>
      </c>
      <c r="F7" s="5" t="n">
        <v>427.0</v>
      </c>
      <c r="G7" s="5" t="n">
        <v>449.0</v>
      </c>
      <c r="H7" s="5" t="n">
        <v>563.0</v>
      </c>
      <c r="I7" s="5" t="n">
        <v>430.0</v>
      </c>
      <c r="J7" s="5" t="n">
        <v>167.0</v>
      </c>
      <c r="K7" s="5" t="n">
        <v>163.0</v>
      </c>
      <c r="L7" s="5" t="n">
        <v>74.0</v>
      </c>
      <c r="M7" s="5" t="n">
        <v>503.0</v>
      </c>
      <c r="N7" s="11" t="n">
        <f si="1" t="shared"/>
        <v>3298.0</v>
      </c>
      <c r="O7" s="5" t="n">
        <v>106905.0</v>
      </c>
      <c r="P7" s="5" t="n">
        <v>29329.0</v>
      </c>
      <c r="Q7" s="11" t="n">
        <f si="2" t="shared"/>
        <v>2795.0</v>
      </c>
      <c r="R7" s="6" t="n">
        <f si="0" t="shared"/>
        <v>10.493381037567085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105.0</v>
      </c>
      <c r="E8" s="5" t="n">
        <v>226.0</v>
      </c>
      <c r="F8" s="5" t="n">
        <v>306.0</v>
      </c>
      <c r="G8" s="5" t="n">
        <v>318.0</v>
      </c>
      <c r="H8" s="5" t="n">
        <v>360.0</v>
      </c>
      <c r="I8" s="5" t="n">
        <v>318.0</v>
      </c>
      <c r="J8" s="5" t="n">
        <v>129.0</v>
      </c>
      <c r="K8" s="5" t="n">
        <v>62.0</v>
      </c>
      <c r="L8" s="5" t="n">
        <v>25.0</v>
      </c>
      <c r="M8" s="5" t="n">
        <v>162.0</v>
      </c>
      <c r="N8" s="11" t="n">
        <f si="1" t="shared"/>
        <v>2011.0</v>
      </c>
      <c r="O8" s="5" t="n">
        <v>22751.0</v>
      </c>
      <c r="P8" s="5" t="n">
        <v>15679.0</v>
      </c>
      <c r="Q8" s="11" t="n">
        <f si="2" t="shared"/>
        <v>1849.0</v>
      </c>
      <c r="R8" s="6" t="n">
        <f si="0" t="shared"/>
        <v>8.479718766901028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848.0</v>
      </c>
      <c r="E9" s="5" t="n">
        <v>1465.0</v>
      </c>
      <c r="F9" s="5" t="n">
        <v>3275.0</v>
      </c>
      <c r="G9" s="5" t="n">
        <v>5117.0</v>
      </c>
      <c r="H9" s="5" t="n">
        <v>19102.0</v>
      </c>
      <c r="I9" s="5" t="n">
        <v>7200.0</v>
      </c>
      <c r="J9" s="5" t="n">
        <v>1379.0</v>
      </c>
      <c r="K9" s="5" t="n">
        <v>589.0</v>
      </c>
      <c r="L9" s="5" t="n">
        <v>283.0</v>
      </c>
      <c r="M9" s="5" t="n">
        <v>1668.0</v>
      </c>
      <c r="N9" s="11" t="n">
        <f si="1" t="shared"/>
        <v>40926.0</v>
      </c>
      <c r="O9" s="5" t="n">
        <v>530322.0</v>
      </c>
      <c r="P9" s="5" t="n">
        <v>296316.0</v>
      </c>
      <c r="Q9" s="11" t="n">
        <f si="2" t="shared"/>
        <v>39258.0</v>
      </c>
      <c r="R9" s="6" t="n">
        <f si="0" t="shared"/>
        <v>7.547913801008711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1230.0</v>
      </c>
      <c r="E10" s="5" t="n">
        <v>2644.0</v>
      </c>
      <c r="F10" s="5" t="n">
        <v>4346.0</v>
      </c>
      <c r="G10" s="5" t="n">
        <v>6037.0</v>
      </c>
      <c r="H10" s="5" t="n">
        <v>12365.0</v>
      </c>
      <c r="I10" s="5" t="n">
        <v>4958.0</v>
      </c>
      <c r="J10" s="5" t="n">
        <v>696.0</v>
      </c>
      <c r="K10" s="5" t="n">
        <v>235.0</v>
      </c>
      <c r="L10" s="5" t="n">
        <v>104.0</v>
      </c>
      <c r="M10" s="5" t="n">
        <v>895.0</v>
      </c>
      <c r="N10" s="11" t="n">
        <f si="1" t="shared"/>
        <v>33510.0</v>
      </c>
      <c r="O10" s="5" t="n">
        <v>220077.0</v>
      </c>
      <c r="P10" s="5" t="n">
        <v>197007.0</v>
      </c>
      <c r="Q10" s="11" t="n">
        <f si="2" t="shared"/>
        <v>32615.0</v>
      </c>
      <c r="R10" s="6" t="n">
        <f si="0" t="shared"/>
        <v>6.0403801931626555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663.0</v>
      </c>
      <c r="E11" s="5" t="n">
        <v>438.0</v>
      </c>
      <c r="F11" s="5" t="n">
        <v>749.0</v>
      </c>
      <c r="G11" s="5" t="n">
        <v>918.0</v>
      </c>
      <c r="H11" s="5" t="n">
        <v>2522.0</v>
      </c>
      <c r="I11" s="5" t="n">
        <v>1797.0</v>
      </c>
      <c r="J11" s="5" t="n">
        <v>617.0</v>
      </c>
      <c r="K11" s="5" t="n">
        <v>355.0</v>
      </c>
      <c r="L11" s="5" t="n">
        <v>204.0</v>
      </c>
      <c r="M11" s="5" t="n">
        <v>6453.0</v>
      </c>
      <c r="N11" s="11" t="n">
        <f si="1" t="shared"/>
        <v>14716.0</v>
      </c>
      <c r="O11" s="5" t="n">
        <v>5824857.0</v>
      </c>
      <c r="P11" s="5" t="n">
        <v>87074.0</v>
      </c>
      <c r="Q11" s="11" t="n">
        <f si="2" t="shared"/>
        <v>8263.0</v>
      </c>
      <c r="R11" s="6" t="n">
        <f si="0" t="shared"/>
        <v>10.537819193997338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937.0</v>
      </c>
      <c r="E12" s="5" t="n">
        <v>2878.0</v>
      </c>
      <c r="F12" s="5" t="n">
        <v>7318.0</v>
      </c>
      <c r="G12" s="5" t="n">
        <v>5218.0</v>
      </c>
      <c r="H12" s="5" t="n">
        <v>3290.0</v>
      </c>
      <c r="I12" s="5" t="n">
        <v>1609.0</v>
      </c>
      <c r="J12" s="5" t="n">
        <v>390.0</v>
      </c>
      <c r="K12" s="5" t="n">
        <v>361.0</v>
      </c>
      <c r="L12" s="5" t="n">
        <v>205.0</v>
      </c>
      <c r="M12" s="5" t="n">
        <v>6976.0</v>
      </c>
      <c r="N12" s="11" t="n">
        <f si="1" t="shared"/>
        <v>29182.0</v>
      </c>
      <c r="O12" s="5" t="n">
        <v>3823550.0</v>
      </c>
      <c r="P12" s="5" t="n">
        <v>127534.0</v>
      </c>
      <c r="Q12" s="11" t="n">
        <f si="2" t="shared"/>
        <v>22206.0</v>
      </c>
      <c r="R12" s="6" t="n">
        <f si="0" t="shared"/>
        <v>5.7432225524632985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411.0</v>
      </c>
      <c r="E13" s="5" t="n">
        <v>3252.0</v>
      </c>
      <c r="F13" s="5" t="n">
        <v>9610.0</v>
      </c>
      <c r="G13" s="5" t="n">
        <v>6184.0</v>
      </c>
      <c r="H13" s="5" t="n">
        <v>4505.0</v>
      </c>
      <c r="I13" s="5" t="n">
        <v>3522.0</v>
      </c>
      <c r="J13" s="5" t="n">
        <v>239.0</v>
      </c>
      <c r="K13" s="5" t="n">
        <v>280.0</v>
      </c>
      <c r="L13" s="5" t="n">
        <v>166.0</v>
      </c>
      <c r="M13" s="5" t="n">
        <v>2948.0</v>
      </c>
      <c r="N13" s="11" t="n">
        <f si="1" t="shared"/>
        <v>31117.0</v>
      </c>
      <c r="O13" s="5" t="n">
        <v>1796475.0</v>
      </c>
      <c r="P13" s="5" t="n">
        <v>157201.0</v>
      </c>
      <c r="Q13" s="11" t="n">
        <f si="2" t="shared"/>
        <v>28169.0</v>
      </c>
      <c r="R13" s="6" t="n">
        <f si="0" t="shared"/>
        <v>5.580638290319145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711.0</v>
      </c>
      <c r="E14" s="5" t="n">
        <v>750.0</v>
      </c>
      <c r="F14" s="5" t="n">
        <v>3704.0</v>
      </c>
      <c r="G14" s="5" t="n">
        <v>8427.0</v>
      </c>
      <c r="H14" s="5" t="n">
        <v>3172.0</v>
      </c>
      <c r="I14" s="5" t="n">
        <v>4111.0</v>
      </c>
      <c r="J14" s="5" t="n">
        <v>3871.0</v>
      </c>
      <c r="K14" s="5" t="n">
        <v>928.0</v>
      </c>
      <c r="L14" s="5" t="n">
        <v>1115.0</v>
      </c>
      <c r="M14" s="5" t="n">
        <v>9210.0</v>
      </c>
      <c r="N14" s="11" t="n">
        <f si="1" t="shared"/>
        <v>35999.0</v>
      </c>
      <c r="O14" s="5" t="n">
        <v>6084670.0</v>
      </c>
      <c r="P14" s="5" t="n">
        <v>350512.0</v>
      </c>
      <c r="Q14" s="11" t="n">
        <f si="2" t="shared"/>
        <v>26789.0</v>
      </c>
      <c r="R14" s="6" t="n">
        <f si="0" t="shared"/>
        <v>13.0841763410355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93.0</v>
      </c>
      <c r="E15" s="5" t="n">
        <f ref="E15:M15" si="3" t="shared">E16-E9-E10-E11-E12-E13-E14</f>
        <v>109.0</v>
      </c>
      <c r="F15" s="5" t="n">
        <f si="3" t="shared"/>
        <v>189.0</v>
      </c>
      <c r="G15" s="5" t="n">
        <f si="3" t="shared"/>
        <v>1061.0</v>
      </c>
      <c r="H15" s="5" t="n">
        <f si="3" t="shared"/>
        <v>653.0</v>
      </c>
      <c r="I15" s="5" t="n">
        <f si="3" t="shared"/>
        <v>578.0</v>
      </c>
      <c r="J15" s="5" t="n">
        <f si="3" t="shared"/>
        <v>244.0</v>
      </c>
      <c r="K15" s="5" t="n">
        <f si="3" t="shared"/>
        <v>55.0</v>
      </c>
      <c r="L15" s="5" t="n">
        <f si="3" t="shared"/>
        <v>36.0</v>
      </c>
      <c r="M15" s="5" t="n">
        <f si="3" t="shared"/>
        <v>283.0</v>
      </c>
      <c r="N15" s="5" t="n">
        <f ref="N15" si="4" t="shared">N16-N9-N10-N11-N12-N13-N14</f>
        <v>3301.0</v>
      </c>
      <c r="O15" s="5" t="n">
        <f>O16-O9-O10-O11-O12-O13-O14</f>
        <v>79126.0</v>
      </c>
      <c r="P15" s="5" t="n">
        <f>P16-P9-P10-P11-P12-P13-P14</f>
        <v>27015.0</v>
      </c>
      <c r="Q15" s="11" t="n">
        <f si="2" t="shared"/>
        <v>3018.0</v>
      </c>
      <c r="R15" s="6" t="n">
        <f si="0" t="shared"/>
        <v>8.951292246520875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4893.0</v>
      </c>
      <c r="E16" s="5" t="n">
        <v>11536.0</v>
      </c>
      <c r="F16" s="5" t="n">
        <v>29191.0</v>
      </c>
      <c r="G16" s="5" t="n">
        <v>32962.0</v>
      </c>
      <c r="H16" s="5" t="n">
        <v>45609.0</v>
      </c>
      <c r="I16" s="5" t="n">
        <v>23775.0</v>
      </c>
      <c r="J16" s="5" t="n">
        <v>7436.0</v>
      </c>
      <c r="K16" s="5" t="n">
        <v>2803.0</v>
      </c>
      <c r="L16" s="5" t="n">
        <v>2113.0</v>
      </c>
      <c r="M16" s="5" t="n">
        <v>28433.0</v>
      </c>
      <c r="N16" s="11" t="n">
        <f ref="N16:N48" si="5" t="shared">SUM(D16:M16)</f>
        <v>188751.0</v>
      </c>
      <c r="O16" s="5" t="n">
        <v>1.8359077E7</v>
      </c>
      <c r="P16" s="5" t="n">
        <v>1242659.0</v>
      </c>
      <c r="Q16" s="11" t="n">
        <f si="2" t="shared"/>
        <v>160318.0</v>
      </c>
      <c r="R16" s="6" t="n">
        <f si="0" t="shared"/>
        <v>7.751213213737696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69.0</v>
      </c>
      <c r="E17" s="5" t="n">
        <f ref="E17:M17" si="6" t="shared">E18-E16-E3-E4-E5-E6-E7-E8</f>
        <v>193.0</v>
      </c>
      <c r="F17" s="5" t="n">
        <f si="6" t="shared"/>
        <v>219.0</v>
      </c>
      <c r="G17" s="5" t="n">
        <f si="6" t="shared"/>
        <v>227.0</v>
      </c>
      <c r="H17" s="5" t="n">
        <f si="6" t="shared"/>
        <v>207.0</v>
      </c>
      <c r="I17" s="5" t="n">
        <f si="6" t="shared"/>
        <v>110.0</v>
      </c>
      <c r="J17" s="5" t="n">
        <f si="6" t="shared"/>
        <v>92.0</v>
      </c>
      <c r="K17" s="5" t="n">
        <f si="6" t="shared"/>
        <v>135.0</v>
      </c>
      <c r="L17" s="5" t="n">
        <f si="6" t="shared"/>
        <v>25.0</v>
      </c>
      <c r="M17" s="5" t="n">
        <f si="6" t="shared"/>
        <v>85.0</v>
      </c>
      <c r="N17" s="11" t="n">
        <f si="5" t="shared"/>
        <v>1362.0</v>
      </c>
      <c r="O17" s="5" t="n">
        <f>O18-O16-O3-O4-O5-O6-O7-O8</f>
        <v>58114.0</v>
      </c>
      <c r="P17" s="5" t="n">
        <f>P18-P16-P3-P4-P5-P6-P7-P8</f>
        <v>15082.0</v>
      </c>
      <c r="Q17" s="11" t="n">
        <f si="2" t="shared"/>
        <v>1277.0</v>
      </c>
      <c r="R17" s="6" t="n">
        <f si="0" t="shared"/>
        <v>11.810493343774471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42954.0</v>
      </c>
      <c r="E18" s="5" t="n">
        <v>126219.0</v>
      </c>
      <c r="F18" s="5" t="n">
        <v>198157.0</v>
      </c>
      <c r="G18" s="5" t="n">
        <v>118572.0</v>
      </c>
      <c r="H18" s="5" t="n">
        <v>215636.0</v>
      </c>
      <c r="I18" s="5" t="n">
        <v>68299.0</v>
      </c>
      <c r="J18" s="5" t="n">
        <v>13859.0</v>
      </c>
      <c r="K18" s="5" t="n">
        <v>6922.0</v>
      </c>
      <c r="L18" s="5" t="n">
        <v>4693.0</v>
      </c>
      <c r="M18" s="5" t="n">
        <v>58971.0</v>
      </c>
      <c r="N18" s="11" t="n">
        <f si="5" t="shared"/>
        <v>854282.0</v>
      </c>
      <c r="O18" s="5" t="n">
        <v>2.2921398E7</v>
      </c>
      <c r="P18" s="5" t="n">
        <v>4394895.0</v>
      </c>
      <c r="Q18" s="11" t="n">
        <f si="2" t="shared"/>
        <v>795311.0</v>
      </c>
      <c r="R18" s="6" t="n">
        <f si="0" t="shared"/>
        <v>5.526008064769631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647.0</v>
      </c>
      <c r="E19" s="5" t="n">
        <v>1001.0</v>
      </c>
      <c r="F19" s="5" t="n">
        <v>1536.0</v>
      </c>
      <c r="G19" s="5" t="n">
        <v>1234.0</v>
      </c>
      <c r="H19" s="5" t="n">
        <v>2303.0</v>
      </c>
      <c r="I19" s="5" t="n">
        <v>1657.0</v>
      </c>
      <c r="J19" s="5" t="n">
        <v>512.0</v>
      </c>
      <c r="K19" s="5" t="n">
        <v>244.0</v>
      </c>
      <c r="L19" s="5" t="n">
        <v>193.0</v>
      </c>
      <c r="M19" s="5" t="n">
        <v>1760.0</v>
      </c>
      <c r="N19" s="11" t="n">
        <f si="5" t="shared"/>
        <v>11087.0</v>
      </c>
      <c r="O19" s="5" t="n">
        <v>112939.0</v>
      </c>
      <c r="P19" s="5" t="n">
        <v>79232.0</v>
      </c>
      <c r="Q19" s="11" t="n">
        <f si="2" t="shared"/>
        <v>9327.0</v>
      </c>
      <c r="R19" s="6" t="n">
        <f si="0" t="shared"/>
        <v>8.494907258496838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3615.0</v>
      </c>
      <c r="E20" s="5" t="n">
        <v>4421.0</v>
      </c>
      <c r="F20" s="5" t="n">
        <v>5803.0</v>
      </c>
      <c r="G20" s="5" t="n">
        <v>4919.0</v>
      </c>
      <c r="H20" s="5" t="n">
        <v>9923.0</v>
      </c>
      <c r="I20" s="5" t="n">
        <v>8523.0</v>
      </c>
      <c r="J20" s="5" t="n">
        <v>2875.0</v>
      </c>
      <c r="K20" s="5" t="n">
        <v>1249.0</v>
      </c>
      <c r="L20" s="5" t="n">
        <v>1116.0</v>
      </c>
      <c r="M20" s="5" t="n">
        <v>6638.0</v>
      </c>
      <c r="N20" s="11" t="n">
        <f si="5" t="shared"/>
        <v>49082.0</v>
      </c>
      <c r="O20" s="5" t="n">
        <v>562023.0</v>
      </c>
      <c r="P20" s="5" t="n">
        <v>398401.0</v>
      </c>
      <c r="Q20" s="11" t="n">
        <f si="2" t="shared"/>
        <v>42444.0</v>
      </c>
      <c r="R20" s="6" t="n">
        <f si="0" t="shared"/>
        <v>9.386509282819715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16.0</v>
      </c>
      <c r="F21" s="5" t="n">
        <v>41.0</v>
      </c>
      <c r="G21" s="5" t="n">
        <v>18.0</v>
      </c>
      <c r="H21" s="5" t="n">
        <v>62.0</v>
      </c>
      <c r="I21" s="5" t="n">
        <v>34.0</v>
      </c>
      <c r="J21" s="5" t="n">
        <v>13.0</v>
      </c>
      <c r="K21" s="5" t="n">
        <v>18.0</v>
      </c>
      <c r="L21" s="5" t="n">
        <v>16.0</v>
      </c>
      <c r="M21" s="5" t="n">
        <v>166.0</v>
      </c>
      <c r="N21" s="11" t="n">
        <f si="5" t="shared"/>
        <v>392.0</v>
      </c>
      <c r="O21" s="5" t="n">
        <v>6948.0</v>
      </c>
      <c r="P21" s="5" t="n">
        <v>3273.0</v>
      </c>
      <c r="Q21" s="11" t="n">
        <f si="2" t="shared"/>
        <v>226.0</v>
      </c>
      <c r="R21" s="6" t="n">
        <f si="0" t="shared"/>
        <v>14.482300884955752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19.0</v>
      </c>
      <c r="E22" s="5" t="n">
        <v>37.0</v>
      </c>
      <c r="F22" s="5" t="n">
        <v>56.0</v>
      </c>
      <c r="G22" s="5" t="n">
        <v>39.0</v>
      </c>
      <c r="H22" s="5" t="n">
        <v>91.0</v>
      </c>
      <c r="I22" s="5" t="n">
        <v>72.0</v>
      </c>
      <c r="J22" s="5" t="n">
        <v>20.0</v>
      </c>
      <c r="K22" s="5" t="n">
        <v>11.0</v>
      </c>
      <c r="L22" s="5" t="n">
        <v>9.0</v>
      </c>
      <c r="M22" s="5" t="n">
        <v>137.0</v>
      </c>
      <c r="N22" s="11" t="n">
        <f si="5" t="shared"/>
        <v>491.0</v>
      </c>
      <c r="O22" s="5" t="n">
        <v>5458.0</v>
      </c>
      <c r="P22" s="5" t="n">
        <v>3259.0</v>
      </c>
      <c r="Q22" s="11" t="n">
        <f si="2" t="shared"/>
        <v>354.0</v>
      </c>
      <c r="R22" s="6" t="n">
        <f si="0" t="shared"/>
        <v>9.206214689265536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6.0</v>
      </c>
      <c r="F23" s="5" t="n">
        <v>13.0</v>
      </c>
      <c r="G23" s="5" t="n">
        <v>6.0</v>
      </c>
      <c r="H23" s="5" t="n">
        <v>26.0</v>
      </c>
      <c r="I23" s="5" t="n">
        <v>12.0</v>
      </c>
      <c r="J23" s="5" t="n">
        <v>16.0</v>
      </c>
      <c r="K23" s="5" t="n">
        <v>3.0</v>
      </c>
      <c r="L23" s="5" t="n">
        <v>2.0</v>
      </c>
      <c r="M23" s="5" t="n">
        <v>24.0</v>
      </c>
      <c r="N23" s="11" t="n">
        <f si="5" t="shared"/>
        <v>109.0</v>
      </c>
      <c r="O23" s="5" t="n">
        <v>4535.0</v>
      </c>
      <c r="P23" s="5" t="n">
        <v>1019.0</v>
      </c>
      <c r="Q23" s="11" t="n">
        <f si="2" t="shared"/>
        <v>85.0</v>
      </c>
      <c r="R23" s="6" t="n">
        <f si="0" t="shared"/>
        <v>11.988235294117647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37.0</v>
      </c>
      <c r="E24" s="5" t="n">
        <f ref="E24:M24" si="7" t="shared">E25-E19-E20-E21-E22-E23</f>
        <v>72.0</v>
      </c>
      <c r="F24" s="5" t="n">
        <f si="7" t="shared"/>
        <v>115.0</v>
      </c>
      <c r="G24" s="5" t="n">
        <f si="7" t="shared"/>
        <v>107.0</v>
      </c>
      <c r="H24" s="5" t="n">
        <f si="7" t="shared"/>
        <v>155.0</v>
      </c>
      <c r="I24" s="5" t="n">
        <f si="7" t="shared"/>
        <v>159.0</v>
      </c>
      <c r="J24" s="5" t="n">
        <f si="7" t="shared"/>
        <v>114.0</v>
      </c>
      <c r="K24" s="5" t="n">
        <f si="7" t="shared"/>
        <v>62.0</v>
      </c>
      <c r="L24" s="5" t="n">
        <f si="7" t="shared"/>
        <v>82.0</v>
      </c>
      <c r="M24" s="5" t="n">
        <f si="7" t="shared"/>
        <v>239.0</v>
      </c>
      <c r="N24" s="11" t="n">
        <f si="5" t="shared"/>
        <v>1142.0</v>
      </c>
      <c r="O24" s="5" t="n">
        <f>O25-O19-O20-O21-O22-O23</f>
        <v>51465.0</v>
      </c>
      <c r="P24" s="5" t="n">
        <f>P25-P19-P20-P21-P22-P23</f>
        <v>15443.0</v>
      </c>
      <c r="Q24" s="11" t="n">
        <f si="2" t="shared"/>
        <v>903.0</v>
      </c>
      <c r="R24" s="6" t="n">
        <f si="0" t="shared"/>
        <v>17.101882613510522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4327.0</v>
      </c>
      <c r="E25" s="5" t="n">
        <v>5553.0</v>
      </c>
      <c r="F25" s="5" t="n">
        <v>7564.0</v>
      </c>
      <c r="G25" s="5" t="n">
        <v>6323.0</v>
      </c>
      <c r="H25" s="5" t="n">
        <v>12560.0</v>
      </c>
      <c r="I25" s="5" t="n">
        <v>10457.0</v>
      </c>
      <c r="J25" s="5" t="n">
        <v>3550.0</v>
      </c>
      <c r="K25" s="5" t="n">
        <v>1587.0</v>
      </c>
      <c r="L25" s="5" t="n">
        <v>1418.0</v>
      </c>
      <c r="M25" s="5" t="n">
        <v>8964.0</v>
      </c>
      <c r="N25" s="11" t="n">
        <f si="5" t="shared"/>
        <v>62303.0</v>
      </c>
      <c r="O25" s="5" t="n">
        <v>743368.0</v>
      </c>
      <c r="P25" s="5" t="n">
        <v>500627.0</v>
      </c>
      <c r="Q25" s="11" t="n">
        <f si="2" t="shared"/>
        <v>53339.0</v>
      </c>
      <c r="R25" s="6" t="n">
        <f si="0" t="shared"/>
        <v>9.385759013104858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63.0</v>
      </c>
      <c r="E26" s="5" t="n">
        <v>77.0</v>
      </c>
      <c r="F26" s="5" t="n">
        <v>83.0</v>
      </c>
      <c r="G26" s="5" t="n">
        <v>71.0</v>
      </c>
      <c r="H26" s="5" t="n">
        <v>144.0</v>
      </c>
      <c r="I26" s="5" t="n">
        <v>138.0</v>
      </c>
      <c r="J26" s="5" t="n">
        <v>66.0</v>
      </c>
      <c r="K26" s="5" t="n">
        <v>63.0</v>
      </c>
      <c r="L26" s="5" t="n">
        <v>24.0</v>
      </c>
      <c r="M26" s="5" t="n">
        <v>39.0</v>
      </c>
      <c r="N26" s="11" t="n">
        <f si="5" t="shared"/>
        <v>768.0</v>
      </c>
      <c r="O26" s="5" t="n">
        <v>10107.0</v>
      </c>
      <c r="P26" s="5" t="n">
        <v>9009.0</v>
      </c>
      <c r="Q26" s="11" t="n">
        <f si="2" t="shared"/>
        <v>729.0</v>
      </c>
      <c r="R26" s="6" t="n">
        <f si="0" t="shared"/>
        <v>12.358024691358025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328.0</v>
      </c>
      <c r="E27" s="5" t="n">
        <v>500.0</v>
      </c>
      <c r="F27" s="5" t="n">
        <v>472.0</v>
      </c>
      <c r="G27" s="5" t="n">
        <v>399.0</v>
      </c>
      <c r="H27" s="5" t="n">
        <v>756.0</v>
      </c>
      <c r="I27" s="5" t="n">
        <v>910.0</v>
      </c>
      <c r="J27" s="5" t="n">
        <v>359.0</v>
      </c>
      <c r="K27" s="5" t="n">
        <v>329.0</v>
      </c>
      <c r="L27" s="5" t="n">
        <v>140.0</v>
      </c>
      <c r="M27" s="5" t="n">
        <v>479.0</v>
      </c>
      <c r="N27" s="11" t="n">
        <f si="5" t="shared"/>
        <v>4672.0</v>
      </c>
      <c r="O27" s="5" t="n">
        <v>72323.0</v>
      </c>
      <c r="P27" s="5" t="n">
        <v>50845.0</v>
      </c>
      <c r="Q27" s="11" t="n">
        <f si="2" t="shared"/>
        <v>4193.0</v>
      </c>
      <c r="R27" s="6" t="n">
        <f si="0" t="shared"/>
        <v>12.126162652039113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448.0</v>
      </c>
      <c r="E28" s="5" t="n">
        <v>678.0</v>
      </c>
      <c r="F28" s="5" t="n">
        <v>747.0</v>
      </c>
      <c r="G28" s="5" t="n">
        <v>535.0</v>
      </c>
      <c r="H28" s="5" t="n">
        <v>1249.0</v>
      </c>
      <c r="I28" s="5" t="n">
        <v>1346.0</v>
      </c>
      <c r="J28" s="5" t="n">
        <v>592.0</v>
      </c>
      <c r="K28" s="5" t="n">
        <v>293.0</v>
      </c>
      <c r="L28" s="5" t="n">
        <v>97.0</v>
      </c>
      <c r="M28" s="5" t="n">
        <v>1097.0</v>
      </c>
      <c r="N28" s="11" t="n">
        <f si="5" t="shared"/>
        <v>7082.0</v>
      </c>
      <c r="O28" s="5" t="n">
        <v>69027.0</v>
      </c>
      <c r="P28" s="5" t="n">
        <v>60434.0</v>
      </c>
      <c r="Q28" s="11" t="n">
        <f si="2" t="shared"/>
        <v>5985.0</v>
      </c>
      <c r="R28" s="6" t="n">
        <f si="0" t="shared"/>
        <v>10.097577276524644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141.0</v>
      </c>
      <c r="E29" s="5" t="n">
        <v>283.0</v>
      </c>
      <c r="F29" s="5" t="n">
        <v>258.0</v>
      </c>
      <c r="G29" s="5" t="n">
        <v>167.0</v>
      </c>
      <c r="H29" s="5" t="n">
        <v>271.0</v>
      </c>
      <c r="I29" s="5" t="n">
        <v>211.0</v>
      </c>
      <c r="J29" s="5" t="n">
        <v>120.0</v>
      </c>
      <c r="K29" s="5" t="n">
        <v>64.0</v>
      </c>
      <c r="L29" s="5" t="n">
        <v>21.0</v>
      </c>
      <c r="M29" s="5" t="n">
        <v>152.0</v>
      </c>
      <c r="N29" s="11" t="n">
        <f si="5" t="shared"/>
        <v>1688.0</v>
      </c>
      <c r="O29" s="5" t="n">
        <v>20973.0</v>
      </c>
      <c r="P29" s="5" t="n">
        <v>12858.0</v>
      </c>
      <c r="Q29" s="11" t="n">
        <f si="2" t="shared"/>
        <v>1536.0</v>
      </c>
      <c r="R29" s="6" t="n">
        <f si="0" t="shared"/>
        <v>8.37109375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143.0</v>
      </c>
      <c r="E30" s="5" t="n">
        <v>214.0</v>
      </c>
      <c r="F30" s="5" t="n">
        <v>282.0</v>
      </c>
      <c r="G30" s="5" t="n">
        <v>208.0</v>
      </c>
      <c r="H30" s="5" t="n">
        <v>382.0</v>
      </c>
      <c r="I30" s="5" t="n">
        <v>616.0</v>
      </c>
      <c r="J30" s="5" t="n">
        <v>276.0</v>
      </c>
      <c r="K30" s="5" t="n">
        <v>111.0</v>
      </c>
      <c r="L30" s="5" t="n">
        <v>38.0</v>
      </c>
      <c r="M30" s="5" t="n">
        <v>170.0</v>
      </c>
      <c r="N30" s="11" t="n">
        <f si="5" t="shared"/>
        <v>2440.0</v>
      </c>
      <c r="O30" s="5" t="n">
        <v>30714.0</v>
      </c>
      <c r="P30" s="5" t="n">
        <v>24767.0</v>
      </c>
      <c r="Q30" s="11" t="n">
        <f si="2" t="shared"/>
        <v>2270.0</v>
      </c>
      <c r="R30" s="6" t="n">
        <f si="0" t="shared"/>
        <v>10.91057268722467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60.0</v>
      </c>
      <c r="E31" s="5" t="n">
        <v>136.0</v>
      </c>
      <c r="F31" s="5" t="n">
        <v>145.0</v>
      </c>
      <c r="G31" s="5" t="n">
        <v>76.0</v>
      </c>
      <c r="H31" s="5" t="n">
        <v>255.0</v>
      </c>
      <c r="I31" s="5" t="n">
        <v>334.0</v>
      </c>
      <c r="J31" s="5" t="n">
        <v>118.0</v>
      </c>
      <c r="K31" s="5" t="n">
        <v>41.0</v>
      </c>
      <c r="L31" s="5" t="n">
        <v>12.0</v>
      </c>
      <c r="M31" s="5" t="n">
        <v>123.0</v>
      </c>
      <c r="N31" s="11" t="n">
        <f si="5" t="shared"/>
        <v>1300.0</v>
      </c>
      <c r="O31" s="5" t="n">
        <v>13132.0</v>
      </c>
      <c r="P31" s="5" t="n">
        <v>11501.0</v>
      </c>
      <c r="Q31" s="11" t="n">
        <f si="2" t="shared"/>
        <v>1177.0</v>
      </c>
      <c r="R31" s="6" t="n">
        <f si="0" t="shared"/>
        <v>9.771452846219201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76.0</v>
      </c>
      <c r="E32" s="5" t="n">
        <v>132.0</v>
      </c>
      <c r="F32" s="5" t="n">
        <v>116.0</v>
      </c>
      <c r="G32" s="5" t="n">
        <v>104.0</v>
      </c>
      <c r="H32" s="5" t="n">
        <v>211.0</v>
      </c>
      <c r="I32" s="5" t="n">
        <v>218.0</v>
      </c>
      <c r="J32" s="5" t="n">
        <v>71.0</v>
      </c>
      <c r="K32" s="5" t="n">
        <v>77.0</v>
      </c>
      <c r="L32" s="5" t="n">
        <v>23.0</v>
      </c>
      <c r="M32" s="5" t="n">
        <v>122.0</v>
      </c>
      <c r="N32" s="11" t="n">
        <f si="5" t="shared"/>
        <v>1150.0</v>
      </c>
      <c r="O32" s="5" t="n">
        <v>15909.0</v>
      </c>
      <c r="P32" s="5" t="n">
        <v>11242.0</v>
      </c>
      <c r="Q32" s="11" t="n">
        <f si="2" t="shared"/>
        <v>1028.0</v>
      </c>
      <c r="R32" s="6" t="n">
        <f si="0" t="shared"/>
        <v>10.93579766536965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488.0</v>
      </c>
      <c r="E33" s="5" t="n">
        <v>785.0</v>
      </c>
      <c r="F33" s="5" t="n">
        <v>906.0</v>
      </c>
      <c r="G33" s="5" t="n">
        <v>729.0</v>
      </c>
      <c r="H33" s="5" t="n">
        <v>1132.0</v>
      </c>
      <c r="I33" s="5" t="n">
        <v>945.0</v>
      </c>
      <c r="J33" s="5" t="n">
        <v>341.0</v>
      </c>
      <c r="K33" s="5" t="n">
        <v>172.0</v>
      </c>
      <c r="L33" s="5" t="n">
        <v>147.0</v>
      </c>
      <c r="M33" s="5" t="n">
        <v>1773.0</v>
      </c>
      <c r="N33" s="11" t="n">
        <f si="5" t="shared"/>
        <v>7418.0</v>
      </c>
      <c r="O33" s="5" t="n">
        <v>80832.0</v>
      </c>
      <c r="P33" s="5" t="n">
        <v>50191.0</v>
      </c>
      <c r="Q33" s="11" t="n">
        <f si="2" t="shared"/>
        <v>5645.0</v>
      </c>
      <c r="R33" s="6" t="n">
        <f si="0" t="shared"/>
        <v>8.891231178033658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51.0</v>
      </c>
      <c r="E34" s="5" t="n">
        <v>113.0</v>
      </c>
      <c r="F34" s="5" t="n">
        <v>93.0</v>
      </c>
      <c r="G34" s="5" t="n">
        <v>60.0</v>
      </c>
      <c r="H34" s="5" t="n">
        <v>103.0</v>
      </c>
      <c r="I34" s="5" t="n">
        <v>125.0</v>
      </c>
      <c r="J34" s="5" t="n">
        <v>59.0</v>
      </c>
      <c r="K34" s="5" t="n">
        <v>37.0</v>
      </c>
      <c r="L34" s="5" t="n">
        <v>12.0</v>
      </c>
      <c r="M34" s="5" t="n">
        <v>151.0</v>
      </c>
      <c r="N34" s="11" t="n">
        <f si="5" t="shared"/>
        <v>804.0</v>
      </c>
      <c r="O34" s="5" t="n">
        <v>8711.0</v>
      </c>
      <c r="P34" s="5" t="n">
        <v>6378.0</v>
      </c>
      <c r="Q34" s="11" t="n">
        <f si="2" t="shared"/>
        <v>653.0</v>
      </c>
      <c r="R34" s="6" t="n">
        <f si="0" t="shared"/>
        <v>9.767228177641654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38.0</v>
      </c>
      <c r="E35" s="5" t="n">
        <v>24.0</v>
      </c>
      <c r="F35" s="5" t="n">
        <v>14.0</v>
      </c>
      <c r="G35" s="5" t="n">
        <v>11.0</v>
      </c>
      <c r="H35" s="5" t="n">
        <v>21.0</v>
      </c>
      <c r="I35" s="5" t="n">
        <v>9.0</v>
      </c>
      <c r="J35" s="5" t="n">
        <v>2.0</v>
      </c>
      <c r="K35" s="5" t="n">
        <v>3.0</v>
      </c>
      <c r="L35" s="5" t="n">
        <v>2.0</v>
      </c>
      <c r="M35" s="5" t="n">
        <v>41.0</v>
      </c>
      <c r="N35" s="11" t="n">
        <f si="5" t="shared"/>
        <v>165.0</v>
      </c>
      <c r="O35" s="5" t="n">
        <v>1647.0</v>
      </c>
      <c r="P35" s="5" t="n">
        <v>731.0</v>
      </c>
      <c r="Q35" s="11" t="n">
        <f si="2" t="shared"/>
        <v>124.0</v>
      </c>
      <c r="R35" s="6" t="n">
        <f si="0" t="shared"/>
        <v>5.895161290322581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61.0</v>
      </c>
      <c r="E36" s="5" t="n">
        <v>120.0</v>
      </c>
      <c r="F36" s="5" t="n">
        <v>137.0</v>
      </c>
      <c r="G36" s="5" t="n">
        <v>103.0</v>
      </c>
      <c r="H36" s="5" t="n">
        <v>155.0</v>
      </c>
      <c r="I36" s="5" t="n">
        <v>149.0</v>
      </c>
      <c r="J36" s="5" t="n">
        <v>39.0</v>
      </c>
      <c r="K36" s="5" t="n">
        <v>50.0</v>
      </c>
      <c r="L36" s="5" t="n">
        <v>19.0</v>
      </c>
      <c r="M36" s="5" t="n">
        <v>80.0</v>
      </c>
      <c r="N36" s="11" t="n">
        <f si="5" t="shared"/>
        <v>913.0</v>
      </c>
      <c r="O36" s="5" t="n">
        <v>10377.0</v>
      </c>
      <c r="P36" s="5" t="n">
        <v>8043.0</v>
      </c>
      <c r="Q36" s="11" t="n">
        <f si="2" t="shared"/>
        <v>833.0</v>
      </c>
      <c r="R36" s="6" t="n">
        <f si="0" t="shared"/>
        <v>9.655462184873949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64.0</v>
      </c>
      <c r="E37" s="5" t="n">
        <v>85.0</v>
      </c>
      <c r="F37" s="5" t="n">
        <v>118.0</v>
      </c>
      <c r="G37" s="5" t="n">
        <v>89.0</v>
      </c>
      <c r="H37" s="5" t="n">
        <v>166.0</v>
      </c>
      <c r="I37" s="5" t="n">
        <v>245.0</v>
      </c>
      <c r="J37" s="5" t="n">
        <v>60.0</v>
      </c>
      <c r="K37" s="5" t="n">
        <v>30.0</v>
      </c>
      <c r="L37" s="5" t="n">
        <v>27.0</v>
      </c>
      <c r="M37" s="5" t="n">
        <v>90.0</v>
      </c>
      <c r="N37" s="11" t="n">
        <f si="5" t="shared"/>
        <v>974.0</v>
      </c>
      <c r="O37" s="5" t="n">
        <v>16954.0</v>
      </c>
      <c r="P37" s="5" t="n">
        <v>9369.0</v>
      </c>
      <c r="Q37" s="11" t="n">
        <f si="2" t="shared"/>
        <v>884.0</v>
      </c>
      <c r="R37" s="6" t="n">
        <f si="0" t="shared"/>
        <v>10.59841628959276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355.0</v>
      </c>
      <c r="E38" s="5" t="n">
        <f ref="E38:M38" si="8" t="shared">E39-E26-E27-E28-E29-E30-E31-E32-E33-E34-E35-E36-E37</f>
        <v>484.0</v>
      </c>
      <c r="F38" s="5" t="n">
        <f si="8" t="shared"/>
        <v>614.0</v>
      </c>
      <c r="G38" s="5" t="n">
        <f si="8" t="shared"/>
        <v>514.0</v>
      </c>
      <c r="H38" s="5" t="n">
        <f si="8" t="shared"/>
        <v>781.0</v>
      </c>
      <c r="I38" s="5" t="n">
        <f si="8" t="shared"/>
        <v>970.0</v>
      </c>
      <c r="J38" s="5" t="n">
        <f si="8" t="shared"/>
        <v>304.0</v>
      </c>
      <c r="K38" s="5" t="n">
        <f si="8" t="shared"/>
        <v>209.0</v>
      </c>
      <c r="L38" s="5" t="n">
        <f si="8" t="shared"/>
        <v>106.0</v>
      </c>
      <c r="M38" s="5" t="n">
        <f si="8" t="shared"/>
        <v>665.0</v>
      </c>
      <c r="N38" s="11" t="n">
        <f si="5" t="shared"/>
        <v>5002.0</v>
      </c>
      <c r="O38" s="5" t="n">
        <f>O39-O26-O27-O28-O29-O30-O31-O32-O33-O34-O35-O36-O37</f>
        <v>65646.0</v>
      </c>
      <c r="P38" s="5" t="n">
        <f>P39-P26-P27-P28-P29-P30-P31-P32-P33-P34-P35-P36-P37</f>
        <v>43845.0</v>
      </c>
      <c r="Q38" s="11" t="n">
        <f si="2" t="shared"/>
        <v>4337.0</v>
      </c>
      <c r="R38" s="6" t="n">
        <f si="0" t="shared"/>
        <v>10.109522711551763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2316.0</v>
      </c>
      <c r="E39" s="5" t="n">
        <v>3631.0</v>
      </c>
      <c r="F39" s="5" t="n">
        <v>3985.0</v>
      </c>
      <c r="G39" s="5" t="n">
        <v>3066.0</v>
      </c>
      <c r="H39" s="5" t="n">
        <v>5626.0</v>
      </c>
      <c r="I39" s="5" t="n">
        <v>6216.0</v>
      </c>
      <c r="J39" s="5" t="n">
        <v>2407.0</v>
      </c>
      <c r="K39" s="5" t="n">
        <v>1479.0</v>
      </c>
      <c r="L39" s="5" t="n">
        <v>668.0</v>
      </c>
      <c r="M39" s="5" t="n">
        <v>4982.0</v>
      </c>
      <c r="N39" s="11" t="n">
        <f si="5" t="shared"/>
        <v>34376.0</v>
      </c>
      <c r="O39" s="5" t="n">
        <v>416352.0</v>
      </c>
      <c r="P39" s="5" t="n">
        <v>299213.0</v>
      </c>
      <c r="Q39" s="11" t="n">
        <f si="2" t="shared"/>
        <v>29394.0</v>
      </c>
      <c r="R39" s="6" t="n">
        <f si="0" t="shared"/>
        <v>10.17939035177247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460.0</v>
      </c>
      <c r="E40" s="5" t="n">
        <v>791.0</v>
      </c>
      <c r="F40" s="5" t="n">
        <v>1138.0</v>
      </c>
      <c r="G40" s="5" t="n">
        <v>943.0</v>
      </c>
      <c r="H40" s="5" t="n">
        <v>2163.0</v>
      </c>
      <c r="I40" s="5" t="n">
        <v>1928.0</v>
      </c>
      <c r="J40" s="5" t="n">
        <v>543.0</v>
      </c>
      <c r="K40" s="5" t="n">
        <v>155.0</v>
      </c>
      <c r="L40" s="5" t="n">
        <v>125.0</v>
      </c>
      <c r="M40" s="5" t="n">
        <v>2180.0</v>
      </c>
      <c r="N40" s="11" t="n">
        <f si="5" t="shared"/>
        <v>10426.0</v>
      </c>
      <c r="O40" s="5" t="n">
        <v>83057.0</v>
      </c>
      <c r="P40" s="5" t="n">
        <v>69631.0</v>
      </c>
      <c r="Q40" s="11" t="n">
        <f si="2" t="shared"/>
        <v>8246.0</v>
      </c>
      <c r="R40" s="6" t="n">
        <f si="0" t="shared"/>
        <v>8.44421537715256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64.0</v>
      </c>
      <c r="E41" s="5" t="n">
        <v>96.0</v>
      </c>
      <c r="F41" s="5" t="n">
        <v>150.0</v>
      </c>
      <c r="G41" s="5" t="n">
        <v>134.0</v>
      </c>
      <c r="H41" s="5" t="n">
        <v>306.0</v>
      </c>
      <c r="I41" s="5" t="n">
        <v>284.0</v>
      </c>
      <c r="J41" s="5" t="n">
        <v>111.0</v>
      </c>
      <c r="K41" s="5" t="n">
        <v>31.0</v>
      </c>
      <c r="L41" s="5" t="n">
        <v>33.0</v>
      </c>
      <c r="M41" s="5" t="n">
        <v>249.0</v>
      </c>
      <c r="N41" s="11" t="n">
        <f si="5" t="shared"/>
        <v>1458.0</v>
      </c>
      <c r="O41" s="5" t="n">
        <v>18361.0</v>
      </c>
      <c r="P41" s="5" t="n">
        <v>12565.0</v>
      </c>
      <c r="Q41" s="11" t="n">
        <f si="2" t="shared"/>
        <v>1209.0</v>
      </c>
      <c r="R41" s="6" t="n">
        <f si="0" t="shared"/>
        <v>10.392886683209264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12.0</v>
      </c>
      <c r="E42" s="5" t="n">
        <f ref="E42:M42" si="9" t="shared">E43-E40-E41</f>
        <v>14.0</v>
      </c>
      <c r="F42" s="5" t="n">
        <f si="9" t="shared"/>
        <v>35.0</v>
      </c>
      <c r="G42" s="5" t="n">
        <f si="9" t="shared"/>
        <v>19.0</v>
      </c>
      <c r="H42" s="5" t="n">
        <f si="9" t="shared"/>
        <v>26.0</v>
      </c>
      <c r="I42" s="5" t="n">
        <f si="9" t="shared"/>
        <v>49.0</v>
      </c>
      <c r="J42" s="5" t="n">
        <f si="9" t="shared"/>
        <v>15.0</v>
      </c>
      <c r="K42" s="5" t="n">
        <f si="9" t="shared"/>
        <v>22.0</v>
      </c>
      <c r="L42" s="5" t="n">
        <f si="9" t="shared"/>
        <v>7.0</v>
      </c>
      <c r="M42" s="5" t="n">
        <f si="9" t="shared"/>
        <v>9.0</v>
      </c>
      <c r="N42" s="11" t="n">
        <f si="5" t="shared"/>
        <v>208.0</v>
      </c>
      <c r="O42" s="5" t="n">
        <f>O43-O40-O41</f>
        <v>3962.0</v>
      </c>
      <c r="P42" s="5" t="n">
        <f>P43-P40-P41</f>
        <v>2788.0</v>
      </c>
      <c r="Q42" s="11" t="n">
        <f si="2" t="shared"/>
        <v>199.0</v>
      </c>
      <c r="R42" s="6" t="n">
        <f si="0" t="shared"/>
        <v>14.010050251256281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536.0</v>
      </c>
      <c r="E43" s="5" t="n">
        <v>901.0</v>
      </c>
      <c r="F43" s="5" t="n">
        <v>1323.0</v>
      </c>
      <c r="G43" s="5" t="n">
        <v>1096.0</v>
      </c>
      <c r="H43" s="5" t="n">
        <v>2495.0</v>
      </c>
      <c r="I43" s="5" t="n">
        <v>2261.0</v>
      </c>
      <c r="J43" s="5" t="n">
        <v>669.0</v>
      </c>
      <c r="K43" s="5" t="n">
        <v>208.0</v>
      </c>
      <c r="L43" s="5" t="n">
        <v>165.0</v>
      </c>
      <c r="M43" s="5" t="n">
        <v>2438.0</v>
      </c>
      <c r="N43" s="11" t="n">
        <f si="5" t="shared"/>
        <v>12092.0</v>
      </c>
      <c r="O43" s="5" t="n">
        <v>105380.0</v>
      </c>
      <c r="P43" s="5" t="n">
        <v>84984.0</v>
      </c>
      <c r="Q43" s="11" t="n">
        <f si="2" t="shared"/>
        <v>9654.0</v>
      </c>
      <c r="R43" s="6" t="n">
        <f si="0" t="shared"/>
        <v>8.802983219390926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23.0</v>
      </c>
      <c r="F44" s="8" t="n">
        <v>25.0</v>
      </c>
      <c r="G44" s="8" t="n">
        <v>44.0</v>
      </c>
      <c r="H44" s="8" t="n">
        <v>52.0</v>
      </c>
      <c r="I44" s="8" t="n">
        <v>79.0</v>
      </c>
      <c r="J44" s="8" t="n">
        <v>36.0</v>
      </c>
      <c r="K44" s="8" t="n">
        <v>19.0</v>
      </c>
      <c r="L44" s="8" t="n">
        <v>22.0</v>
      </c>
      <c r="M44" s="8" t="n">
        <v>74.0</v>
      </c>
      <c r="N44" s="11" t="n">
        <f si="5" t="shared"/>
        <v>389.0</v>
      </c>
      <c r="O44" s="8" t="n">
        <v>25099.0</v>
      </c>
      <c r="P44" s="8" t="n">
        <v>4870.0</v>
      </c>
      <c r="Q44" s="11" t="n">
        <f si="2" t="shared"/>
        <v>315.0</v>
      </c>
      <c r="R44" s="6" t="n">
        <f si="0" t="shared"/>
        <v>15.46031746031746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17.0</v>
      </c>
      <c r="E45" s="8" t="n">
        <f ref="E45:M45" si="10" t="shared">E46-E44</f>
        <v>36.0</v>
      </c>
      <c r="F45" s="8" t="n">
        <f si="10" t="shared"/>
        <v>62.0</v>
      </c>
      <c r="G45" s="8" t="n">
        <f si="10" t="shared"/>
        <v>45.0</v>
      </c>
      <c r="H45" s="8" t="n">
        <f si="10" t="shared"/>
        <v>73.0</v>
      </c>
      <c r="I45" s="8" t="n">
        <f si="10" t="shared"/>
        <v>57.0</v>
      </c>
      <c r="J45" s="8" t="n">
        <f si="10" t="shared"/>
        <v>68.0</v>
      </c>
      <c r="K45" s="8" t="n">
        <f si="10" t="shared"/>
        <v>20.0</v>
      </c>
      <c r="L45" s="8" t="n">
        <f si="10" t="shared"/>
        <v>18.0</v>
      </c>
      <c r="M45" s="8" t="n">
        <f si="10" t="shared"/>
        <v>55.0</v>
      </c>
      <c r="N45" s="11" t="n">
        <f si="5" t="shared"/>
        <v>451.0</v>
      </c>
      <c r="O45" s="8" t="n">
        <f>O46-O44</f>
        <v>23657.0</v>
      </c>
      <c r="P45" s="8" t="n">
        <f>P46-P44</f>
        <v>5623.0</v>
      </c>
      <c r="Q45" s="11" t="n">
        <f si="2" t="shared"/>
        <v>396.0</v>
      </c>
      <c r="R45" s="6" t="n">
        <f si="0" t="shared"/>
        <v>14.19949494949495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32.0</v>
      </c>
      <c r="E46" s="8" t="n">
        <v>59.0</v>
      </c>
      <c r="F46" s="8" t="n">
        <v>87.0</v>
      </c>
      <c r="G46" s="8" t="n">
        <v>89.0</v>
      </c>
      <c r="H46" s="8" t="n">
        <v>125.0</v>
      </c>
      <c r="I46" s="8" t="n">
        <v>136.0</v>
      </c>
      <c r="J46" s="8" t="n">
        <v>104.0</v>
      </c>
      <c r="K46" s="8" t="n">
        <v>39.0</v>
      </c>
      <c r="L46" s="8" t="n">
        <v>40.0</v>
      </c>
      <c r="M46" s="8" t="n">
        <v>129.0</v>
      </c>
      <c r="N46" s="11" t="n">
        <f si="5" t="shared"/>
        <v>840.0</v>
      </c>
      <c r="O46" s="8" t="n">
        <v>48756.0</v>
      </c>
      <c r="P46" s="8" t="n">
        <v>10493.0</v>
      </c>
      <c r="Q46" s="11" t="n">
        <f si="2" t="shared"/>
        <v>711.0</v>
      </c>
      <c r="R46" s="6" t="n">
        <f si="0" t="shared"/>
        <v>14.758087201125177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6.0</v>
      </c>
      <c r="E47" s="5" t="n">
        <v>4.0</v>
      </c>
      <c r="F47" s="5" t="n">
        <v>10.0</v>
      </c>
      <c r="G47" s="5" t="n">
        <v>7.0</v>
      </c>
      <c r="H47" s="5" t="n">
        <v>15.0</v>
      </c>
      <c r="I47" s="5" t="n">
        <v>3.0</v>
      </c>
      <c r="J47" s="5" t="n">
        <v>2.0</v>
      </c>
      <c r="K47" s="5" t="n">
        <v>3.0</v>
      </c>
      <c r="L47" s="5" t="n">
        <v>3.0</v>
      </c>
      <c r="M47" s="5" t="n">
        <v>22.0</v>
      </c>
      <c r="N47" s="11" t="n">
        <f si="5" t="shared"/>
        <v>75.0</v>
      </c>
      <c r="O47" s="5" t="n">
        <v>11286.0</v>
      </c>
      <c r="P47" s="5" t="n">
        <v>617.0</v>
      </c>
      <c r="Q47" s="11" t="n">
        <f si="2" t="shared"/>
        <v>53.0</v>
      </c>
      <c r="R47" s="6" t="n">
        <f si="0" t="shared"/>
        <v>11.641509433962264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50171.0</v>
      </c>
      <c r="E48" s="5" t="n">
        <f ref="E48:M48" si="11" t="shared">E47+E46+E43+E39+E25+E18</f>
        <v>136367.0</v>
      </c>
      <c r="F48" s="5" t="n">
        <f si="11" t="shared"/>
        <v>211126.0</v>
      </c>
      <c r="G48" s="5" t="n">
        <f si="11" t="shared"/>
        <v>129153.0</v>
      </c>
      <c r="H48" s="5" t="n">
        <f si="11" t="shared"/>
        <v>236457.0</v>
      </c>
      <c r="I48" s="5" t="n">
        <f si="11" t="shared"/>
        <v>87372.0</v>
      </c>
      <c r="J48" s="5" t="n">
        <f si="11" t="shared"/>
        <v>20591.0</v>
      </c>
      <c r="K48" s="5" t="n">
        <f si="11" t="shared"/>
        <v>10238.0</v>
      </c>
      <c r="L48" s="5" t="n">
        <f si="11" t="shared"/>
        <v>6987.0</v>
      </c>
      <c r="M48" s="5" t="n">
        <f si="11" t="shared"/>
        <v>75506.0</v>
      </c>
      <c r="N48" s="11" t="n">
        <f si="5" t="shared"/>
        <v>963968.0</v>
      </c>
      <c r="O48" s="5" t="n">
        <f>O47+O46+O43+O39+O25+O18</f>
        <v>2.424654E7</v>
      </c>
      <c r="P48" s="5" t="n">
        <f>P47+P46+P43+P39+P25+P18</f>
        <v>5290829.0</v>
      </c>
      <c r="Q48" s="11" t="n">
        <f si="2" t="shared"/>
        <v>888462.0</v>
      </c>
      <c r="R48" s="6" t="n">
        <f si="0" t="shared"/>
        <v>5.955042534177038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5.204633348824857</v>
      </c>
      <c r="E49" s="6" t="n">
        <f ref="E49" si="13" t="shared">E48/$N$48*100</f>
        <v>14.14642394768291</v>
      </c>
      <c r="F49" s="6" t="n">
        <f ref="F49" si="14" t="shared">F48/$N$48*100</f>
        <v>21.901764373921125</v>
      </c>
      <c r="G49" s="6" t="n">
        <f ref="G49" si="15" t="shared">G48/$N$48*100</f>
        <v>13.398058856725534</v>
      </c>
      <c r="H49" s="6" t="n">
        <f ref="H49" si="16" t="shared">H48/$N$48*100</f>
        <v>24.529548698711988</v>
      </c>
      <c r="I49" s="6" t="n">
        <f ref="I49" si="17" t="shared">I48/$N$48*100</f>
        <v>9.063786349754348</v>
      </c>
      <c r="J49" s="6" t="n">
        <f ref="J49" si="18" t="shared">J48/$N$48*100</f>
        <v>2.136066757402735</v>
      </c>
      <c r="K49" s="6" t="n">
        <f ref="K49" si="19" t="shared">K48/$N$48*100</f>
        <v>1.0620684504049926</v>
      </c>
      <c r="L49" s="6" t="n">
        <f ref="L49" si="20" t="shared">L48/$N$48*100</f>
        <v>0.7248165914221218</v>
      </c>
      <c r="M49" s="6" t="n">
        <f ref="M49" si="21" t="shared">M48/$N$48*100</f>
        <v>7.832832625149383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