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<sst xmlns="http://schemas.openxmlformats.org/spreadsheetml/2006/main" count="118" uniqueCount="73">
  <si>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</si>
  <si>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</si>
  <si>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</si>
  <si>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</si>
  <si>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</si>
  <si>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</si>
  <si>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</si>
  <si>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</si>
  <si>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</si>
  <si>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</si>
  <si>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</si>
  <si>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</si>
  <si>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</si>
  <si>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</si>
  <si>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</si>
  <si>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</si>
  <si>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</si>
  <si>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</si>
  <si>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</si>
  <si>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</si>
  <si>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</si>
  <si>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</si>
  <si>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</si>
  <si>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</si>
  <si>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</si>
  <si>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</si>
  <si>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</si>
  <si>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</si>
  <si>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</si>
  <si>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</si>
  <si>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</si>
  <si>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</si>
  <si>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</si>
  <si>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</si>
  <si>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</si>
  <si>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</si>
  <si>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</si>
  <si>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</si>
  <si>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</si>
  <si>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</si>
  <si>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</si>
  <si>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</si>
  <si>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</si>
  <si>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</si>
  <si>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</si>
  <si>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</si>
  <si>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</si>
  <si>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</si>
  <si>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</si>
  <si>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</si>
  <si>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</si>
  <si>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</si>
  <si>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</si>
  <si>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</si>
  <si>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</si>
  <si>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</si>
  <si>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</si>
  <si>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</si>
  <si>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</si>
  <si>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</si>
  <si>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</si>
  <si>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</si>
  <si>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</si>
  <si>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</si>
  <si>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</si>
  <si>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</si>
  <si>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</si>
  <si>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</si>
  <si>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</si>
  <si>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</si>
  <si>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</si>
  <si>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107年11月來臺旅客人次～按停留夜數分
Table 1-8  Visitor Arrivals  by Length of Stay,
November,2018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</si>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</sst>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6101.0</v>
      </c>
      <c r="E3" s="4" t="n">
        <v>25155.0</v>
      </c>
      <c r="F3" s="4" t="n">
        <v>39895.0</v>
      </c>
      <c r="G3" s="4" t="n">
        <v>29785.0</v>
      </c>
      <c r="H3" s="4" t="n">
        <v>19322.0</v>
      </c>
      <c r="I3" s="4" t="n">
        <v>4455.0</v>
      </c>
      <c r="J3" s="4" t="n">
        <v>992.0</v>
      </c>
      <c r="K3" s="4" t="n">
        <v>210.0</v>
      </c>
      <c r="L3" s="4" t="n">
        <v>184.0</v>
      </c>
      <c r="M3" s="4" t="n">
        <v>2932.0</v>
      </c>
      <c r="N3" s="11" t="n">
        <f>SUM(D3:M3)</f>
        <v>129031.0</v>
      </c>
      <c r="O3" s="4" t="n">
        <v>624339.0</v>
      </c>
      <c r="P3" s="4" t="n">
        <v>495479.0</v>
      </c>
      <c r="Q3" s="11" t="n">
        <f>SUM(D3:L3)</f>
        <v>126099.0</v>
      </c>
      <c r="R3" s="6" t="n">
        <f ref="R3:R48" si="0" t="shared">IF(P3&lt;&gt;0,P3/SUM(D3:L3),0)</f>
        <v>3.929285719950198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15157.0</v>
      </c>
      <c r="E4" s="5" t="n">
        <v>10892.0</v>
      </c>
      <c r="F4" s="5" t="n">
        <v>12757.0</v>
      </c>
      <c r="G4" s="5" t="n">
        <v>18141.0</v>
      </c>
      <c r="H4" s="5" t="n">
        <v>95630.0</v>
      </c>
      <c r="I4" s="5" t="n">
        <v>25205.0</v>
      </c>
      <c r="J4" s="5" t="n">
        <v>2097.0</v>
      </c>
      <c r="K4" s="5" t="n">
        <v>1078.0</v>
      </c>
      <c r="L4" s="5" t="n">
        <v>1365.0</v>
      </c>
      <c r="M4" s="5" t="n">
        <v>20760.0</v>
      </c>
      <c r="N4" s="11" t="n">
        <f ref="N4:N14" si="1" t="shared">SUM(D4:M4)</f>
        <v>203082.0</v>
      </c>
      <c r="O4" s="5" t="n">
        <v>1881713.0</v>
      </c>
      <c r="P4" s="5" t="n">
        <v>1241935.0</v>
      </c>
      <c r="Q4" s="11" t="n">
        <f ref="Q4:Q48" si="2" t="shared">SUM(D4:L4)</f>
        <v>182322.0</v>
      </c>
      <c r="R4" s="6" t="n">
        <f si="0" t="shared"/>
        <v>6.8117670933842325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12033.0</v>
      </c>
      <c r="E5" s="5" t="n">
        <v>67283.0</v>
      </c>
      <c r="F5" s="5" t="n">
        <v>72774.0</v>
      </c>
      <c r="G5" s="5" t="n">
        <v>21707.0</v>
      </c>
      <c r="H5" s="5" t="n">
        <v>9137.0</v>
      </c>
      <c r="I5" s="5" t="n">
        <v>4121.0</v>
      </c>
      <c r="J5" s="5" t="n">
        <v>2364.0</v>
      </c>
      <c r="K5" s="5" t="n">
        <v>1787.0</v>
      </c>
      <c r="L5" s="5" t="n">
        <v>1307.0</v>
      </c>
      <c r="M5" s="5" t="n">
        <v>9344.0</v>
      </c>
      <c r="N5" s="11" t="n">
        <f si="1" t="shared"/>
        <v>201857.0</v>
      </c>
      <c r="O5" s="5" t="n">
        <v>963862.0</v>
      </c>
      <c r="P5" s="5" t="n">
        <v>776394.0</v>
      </c>
      <c r="Q5" s="11" t="n">
        <f si="2" t="shared"/>
        <v>192513.0</v>
      </c>
      <c r="R5" s="6" t="n">
        <f si="0" t="shared"/>
        <v>4.032943229807857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3505.0</v>
      </c>
      <c r="E6" s="5" t="n">
        <v>15882.0</v>
      </c>
      <c r="F6" s="5" t="n">
        <v>57511.0</v>
      </c>
      <c r="G6" s="5" t="n">
        <v>11242.0</v>
      </c>
      <c r="H6" s="5" t="n">
        <v>4235.0</v>
      </c>
      <c r="I6" s="5" t="n">
        <v>1257.0</v>
      </c>
      <c r="J6" s="5" t="n">
        <v>574.0</v>
      </c>
      <c r="K6" s="5" t="n">
        <v>524.0</v>
      </c>
      <c r="L6" s="5" t="n">
        <v>585.0</v>
      </c>
      <c r="M6" s="5" t="n">
        <v>1130.0</v>
      </c>
      <c r="N6" s="11" t="n">
        <f si="1" t="shared"/>
        <v>96445.0</v>
      </c>
      <c r="O6" s="5" t="n">
        <v>451480.0</v>
      </c>
      <c r="P6" s="5" t="n">
        <v>370408.0</v>
      </c>
      <c r="Q6" s="11" t="n">
        <f si="2" t="shared"/>
        <v>95315.0</v>
      </c>
      <c r="R6" s="6" t="n">
        <f si="0" t="shared"/>
        <v>3.8861459371557467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272.0</v>
      </c>
      <c r="E7" s="5" t="n">
        <v>308.0</v>
      </c>
      <c r="F7" s="5" t="n">
        <v>541.0</v>
      </c>
      <c r="G7" s="5" t="n">
        <v>371.0</v>
      </c>
      <c r="H7" s="5" t="n">
        <v>717.0</v>
      </c>
      <c r="I7" s="5" t="n">
        <v>414.0</v>
      </c>
      <c r="J7" s="5" t="n">
        <v>165.0</v>
      </c>
      <c r="K7" s="5" t="n">
        <v>167.0</v>
      </c>
      <c r="L7" s="5" t="n">
        <v>90.0</v>
      </c>
      <c r="M7" s="5" t="n">
        <v>458.0</v>
      </c>
      <c r="N7" s="11" t="n">
        <f si="1" t="shared"/>
        <v>3503.0</v>
      </c>
      <c r="O7" s="5" t="n">
        <v>99039.0</v>
      </c>
      <c r="P7" s="5" t="n">
        <v>31289.0</v>
      </c>
      <c r="Q7" s="11" t="n">
        <f si="2" t="shared"/>
        <v>3045.0</v>
      </c>
      <c r="R7" s="6" t="n">
        <f si="0" t="shared"/>
        <v>10.275533661740559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192.0</v>
      </c>
      <c r="E8" s="5" t="n">
        <v>273.0</v>
      </c>
      <c r="F8" s="5" t="n">
        <v>382.0</v>
      </c>
      <c r="G8" s="5" t="n">
        <v>331.0</v>
      </c>
      <c r="H8" s="5" t="n">
        <v>562.0</v>
      </c>
      <c r="I8" s="5" t="n">
        <v>242.0</v>
      </c>
      <c r="J8" s="5" t="n">
        <v>126.0</v>
      </c>
      <c r="K8" s="5" t="n">
        <v>29.0</v>
      </c>
      <c r="L8" s="5" t="n">
        <v>25.0</v>
      </c>
      <c r="M8" s="5" t="n">
        <v>84.0</v>
      </c>
      <c r="N8" s="11" t="n">
        <f si="1" t="shared"/>
        <v>2246.0</v>
      </c>
      <c r="O8" s="5" t="n">
        <v>27721.0</v>
      </c>
      <c r="P8" s="5" t="n">
        <v>15102.0</v>
      </c>
      <c r="Q8" s="11" t="n">
        <f si="2" t="shared"/>
        <v>2162.0</v>
      </c>
      <c r="R8" s="6" t="n">
        <f si="0" t="shared"/>
        <v>6.985198889916743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898.0</v>
      </c>
      <c r="E9" s="5" t="n">
        <v>1680.0</v>
      </c>
      <c r="F9" s="5" t="n">
        <v>3548.0</v>
      </c>
      <c r="G9" s="5" t="n">
        <v>7692.0</v>
      </c>
      <c r="H9" s="5" t="n">
        <v>29689.0</v>
      </c>
      <c r="I9" s="5" t="n">
        <v>11168.0</v>
      </c>
      <c r="J9" s="5" t="n">
        <v>1452.0</v>
      </c>
      <c r="K9" s="5" t="n">
        <v>551.0</v>
      </c>
      <c r="L9" s="5" t="n">
        <v>464.0</v>
      </c>
      <c r="M9" s="5" t="n">
        <v>1444.0</v>
      </c>
      <c r="N9" s="11" t="n">
        <f si="1" t="shared"/>
        <v>58586.0</v>
      </c>
      <c r="O9" s="5" t="n">
        <v>635232.0</v>
      </c>
      <c r="P9" s="5" t="n">
        <v>423639.0</v>
      </c>
      <c r="Q9" s="11" t="n">
        <f si="2" t="shared"/>
        <v>57142.0</v>
      </c>
      <c r="R9" s="6" t="n">
        <f si="0" t="shared"/>
        <v>7.4137937069056035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1301.0</v>
      </c>
      <c r="E10" s="5" t="n">
        <v>2612.0</v>
      </c>
      <c r="F10" s="5" t="n">
        <v>4659.0</v>
      </c>
      <c r="G10" s="5" t="n">
        <v>7293.0</v>
      </c>
      <c r="H10" s="5" t="n">
        <v>20347.0</v>
      </c>
      <c r="I10" s="5" t="n">
        <v>10158.0</v>
      </c>
      <c r="J10" s="5" t="n">
        <v>707.0</v>
      </c>
      <c r="K10" s="5" t="n">
        <v>187.0</v>
      </c>
      <c r="L10" s="5" t="n">
        <v>78.0</v>
      </c>
      <c r="M10" s="5" t="n">
        <v>866.0</v>
      </c>
      <c r="N10" s="11" t="n">
        <f si="1" t="shared"/>
        <v>48208.0</v>
      </c>
      <c r="O10" s="5" t="n">
        <v>320027.0</v>
      </c>
      <c r="P10" s="5" t="n">
        <v>297710.0</v>
      </c>
      <c r="Q10" s="11" t="n">
        <f si="2" t="shared"/>
        <v>47342.0</v>
      </c>
      <c r="R10" s="6" t="n">
        <f si="0" t="shared"/>
        <v>6.28849647247687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394.0</v>
      </c>
      <c r="E11" s="5" t="n">
        <v>528.0</v>
      </c>
      <c r="F11" s="5" t="n">
        <v>989.0</v>
      </c>
      <c r="G11" s="5" t="n">
        <v>1173.0</v>
      </c>
      <c r="H11" s="5" t="n">
        <v>2642.0</v>
      </c>
      <c r="I11" s="5" t="n">
        <v>1981.0</v>
      </c>
      <c r="J11" s="5" t="n">
        <v>572.0</v>
      </c>
      <c r="K11" s="5" t="n">
        <v>523.0</v>
      </c>
      <c r="L11" s="5" t="n">
        <v>227.0</v>
      </c>
      <c r="M11" s="5" t="n">
        <v>5835.0</v>
      </c>
      <c r="N11" s="11" t="n">
        <f si="1" t="shared"/>
        <v>14864.0</v>
      </c>
      <c r="O11" s="5" t="n">
        <v>5077730.0</v>
      </c>
      <c r="P11" s="5" t="n">
        <v>99375.0</v>
      </c>
      <c r="Q11" s="11" t="n">
        <f si="2" t="shared"/>
        <v>9029.0</v>
      </c>
      <c r="R11" s="6" t="n">
        <f si="0" t="shared"/>
        <v>11.006202237235573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1127.0</v>
      </c>
      <c r="E12" s="5" t="n">
        <v>3432.0</v>
      </c>
      <c r="F12" s="5" t="n">
        <v>9675.0</v>
      </c>
      <c r="G12" s="5" t="n">
        <v>7383.0</v>
      </c>
      <c r="H12" s="5" t="n">
        <v>5535.0</v>
      </c>
      <c r="I12" s="5" t="n">
        <v>1871.0</v>
      </c>
      <c r="J12" s="5" t="n">
        <v>302.0</v>
      </c>
      <c r="K12" s="5" t="n">
        <v>298.0</v>
      </c>
      <c r="L12" s="5" t="n">
        <v>187.0</v>
      </c>
      <c r="M12" s="5" t="n">
        <v>6243.0</v>
      </c>
      <c r="N12" s="11" t="n">
        <f si="1" t="shared"/>
        <v>36053.0</v>
      </c>
      <c r="O12" s="5" t="n">
        <v>3240635.0</v>
      </c>
      <c r="P12" s="5" t="n">
        <v>152947.0</v>
      </c>
      <c r="Q12" s="11" t="n">
        <f si="2" t="shared"/>
        <v>29810.0</v>
      </c>
      <c r="R12" s="6" t="n">
        <f si="0" t="shared"/>
        <v>5.130727943643072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608.0</v>
      </c>
      <c r="E13" s="5" t="n">
        <v>3333.0</v>
      </c>
      <c r="F13" s="5" t="n">
        <v>8443.0</v>
      </c>
      <c r="G13" s="5" t="n">
        <v>4832.0</v>
      </c>
      <c r="H13" s="5" t="n">
        <v>3444.0</v>
      </c>
      <c r="I13" s="5" t="n">
        <v>3050.0</v>
      </c>
      <c r="J13" s="5" t="n">
        <v>223.0</v>
      </c>
      <c r="K13" s="5" t="n">
        <v>239.0</v>
      </c>
      <c r="L13" s="5" t="n">
        <v>276.0</v>
      </c>
      <c r="M13" s="5" t="n">
        <v>3442.0</v>
      </c>
      <c r="N13" s="11" t="n">
        <f si="1" t="shared"/>
        <v>27890.0</v>
      </c>
      <c r="O13" s="5" t="n">
        <v>2097462.0</v>
      </c>
      <c r="P13" s="5" t="n">
        <v>144003.0</v>
      </c>
      <c r="Q13" s="11" t="n">
        <f si="2" t="shared"/>
        <v>24448.0</v>
      </c>
      <c r="R13" s="6" t="n">
        <f si="0" t="shared"/>
        <v>5.8901750654450264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250.0</v>
      </c>
      <c r="E14" s="5" t="n">
        <v>799.0</v>
      </c>
      <c r="F14" s="5" t="n">
        <v>3424.0</v>
      </c>
      <c r="G14" s="5" t="n">
        <v>7712.0</v>
      </c>
      <c r="H14" s="5" t="n">
        <v>3067.0</v>
      </c>
      <c r="I14" s="5" t="n">
        <v>5060.0</v>
      </c>
      <c r="J14" s="5" t="n">
        <v>1650.0</v>
      </c>
      <c r="K14" s="5" t="n">
        <v>947.0</v>
      </c>
      <c r="L14" s="5" t="n">
        <v>1369.0</v>
      </c>
      <c r="M14" s="5" t="n">
        <v>9245.0</v>
      </c>
      <c r="N14" s="11" t="n">
        <f si="1" t="shared"/>
        <v>33523.0</v>
      </c>
      <c r="O14" s="5" t="n">
        <v>6163451.0</v>
      </c>
      <c r="P14" s="5" t="n">
        <v>321501.0</v>
      </c>
      <c r="Q14" s="11" t="n">
        <f si="2" t="shared"/>
        <v>24278.0</v>
      </c>
      <c r="R14" s="6" t="n">
        <f si="0" t="shared"/>
        <v>13.242482906334953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131.0</v>
      </c>
      <c r="E15" s="5" t="n">
        <f ref="E15:M15" si="3" t="shared">E16-E9-E10-E11-E12-E13-E14</f>
        <v>112.0</v>
      </c>
      <c r="F15" s="5" t="n">
        <f si="3" t="shared"/>
        <v>329.0</v>
      </c>
      <c r="G15" s="5" t="n">
        <f si="3" t="shared"/>
        <v>992.0</v>
      </c>
      <c r="H15" s="5" t="n">
        <f si="3" t="shared"/>
        <v>564.0</v>
      </c>
      <c r="I15" s="5" t="n">
        <f si="3" t="shared"/>
        <v>468.0</v>
      </c>
      <c r="J15" s="5" t="n">
        <f si="3" t="shared"/>
        <v>234.0</v>
      </c>
      <c r="K15" s="5" t="n">
        <f si="3" t="shared"/>
        <v>32.0</v>
      </c>
      <c r="L15" s="5" t="n">
        <f si="3" t="shared"/>
        <v>41.0</v>
      </c>
      <c r="M15" s="5" t="n">
        <f si="3" t="shared"/>
        <v>329.0</v>
      </c>
      <c r="N15" s="5" t="n">
        <f ref="N15" si="4" t="shared">N16-N9-N10-N11-N12-N13-N14</f>
        <v>3232.0</v>
      </c>
      <c r="O15" s="5" t="n">
        <f>O16-O9-O10-O11-O12-O13-O14</f>
        <v>66491.0</v>
      </c>
      <c r="P15" s="5" t="n">
        <f>P16-P9-P10-P11-P12-P13-P14</f>
        <v>24480.0</v>
      </c>
      <c r="Q15" s="11" t="n">
        <f si="2" t="shared"/>
        <v>2903.0</v>
      </c>
      <c r="R15" s="6" t="n">
        <f si="0" t="shared"/>
        <v>8.432655873234586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4709.0</v>
      </c>
      <c r="E16" s="5" t="n">
        <v>12496.0</v>
      </c>
      <c r="F16" s="5" t="n">
        <v>31067.0</v>
      </c>
      <c r="G16" s="5" t="n">
        <v>37077.0</v>
      </c>
      <c r="H16" s="5" t="n">
        <v>65288.0</v>
      </c>
      <c r="I16" s="5" t="n">
        <v>33756.0</v>
      </c>
      <c r="J16" s="5" t="n">
        <v>5140.0</v>
      </c>
      <c r="K16" s="5" t="n">
        <v>2777.0</v>
      </c>
      <c r="L16" s="5" t="n">
        <v>2642.0</v>
      </c>
      <c r="M16" s="5" t="n">
        <v>27404.0</v>
      </c>
      <c r="N16" s="11" t="n">
        <f ref="N16:N48" si="5" t="shared">SUM(D16:M16)</f>
        <v>222356.0</v>
      </c>
      <c r="O16" s="5" t="n">
        <v>1.7601028E7</v>
      </c>
      <c r="P16" s="5" t="n">
        <v>1463655.0</v>
      </c>
      <c r="Q16" s="11" t="n">
        <f si="2" t="shared"/>
        <v>194952.0</v>
      </c>
      <c r="R16" s="6" t="n">
        <f si="0" t="shared"/>
        <v>7.507771143666133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103.0</v>
      </c>
      <c r="E17" s="5" t="n">
        <f ref="E17:M17" si="6" t="shared">E18-E16-E3-E4-E5-E6-E7-E8</f>
        <v>229.0</v>
      </c>
      <c r="F17" s="5" t="n">
        <f si="6" t="shared"/>
        <v>293.0</v>
      </c>
      <c r="G17" s="5" t="n">
        <f si="6" t="shared"/>
        <v>236.0</v>
      </c>
      <c r="H17" s="5" t="n">
        <f si="6" t="shared"/>
        <v>375.0</v>
      </c>
      <c r="I17" s="5" t="n">
        <f si="6" t="shared"/>
        <v>273.0</v>
      </c>
      <c r="J17" s="5" t="n">
        <f si="6" t="shared"/>
        <v>88.0</v>
      </c>
      <c r="K17" s="5" t="n">
        <f si="6" t="shared"/>
        <v>106.0</v>
      </c>
      <c r="L17" s="5" t="n">
        <f si="6" t="shared"/>
        <v>44.0</v>
      </c>
      <c r="M17" s="5" t="n">
        <f si="6" t="shared"/>
        <v>101.0</v>
      </c>
      <c r="N17" s="11" t="n">
        <f si="5" t="shared"/>
        <v>1848.0</v>
      </c>
      <c r="O17" s="5" t="n">
        <f>O18-O16-O3-O4-O5-O6-O7-O8</f>
        <v>86425.0</v>
      </c>
      <c r="P17" s="5" t="n">
        <f>P18-P16-P3-P4-P5-P6-P7-P8</f>
        <v>18323.0</v>
      </c>
      <c r="Q17" s="11" t="n">
        <f si="2" t="shared"/>
        <v>1747.0</v>
      </c>
      <c r="R17" s="6" t="n">
        <f si="0" t="shared"/>
        <v>10.488265598168288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42072.0</v>
      </c>
      <c r="E18" s="5" t="n">
        <v>132518.0</v>
      </c>
      <c r="F18" s="5" t="n">
        <v>215220.0</v>
      </c>
      <c r="G18" s="5" t="n">
        <v>118890.0</v>
      </c>
      <c r="H18" s="5" t="n">
        <v>195266.0</v>
      </c>
      <c r="I18" s="5" t="n">
        <v>69723.0</v>
      </c>
      <c r="J18" s="5" t="n">
        <v>11546.0</v>
      </c>
      <c r="K18" s="5" t="n">
        <v>6678.0</v>
      </c>
      <c r="L18" s="5" t="n">
        <v>6242.0</v>
      </c>
      <c r="M18" s="5" t="n">
        <v>62213.0</v>
      </c>
      <c r="N18" s="11" t="n">
        <f si="5" t="shared"/>
        <v>860368.0</v>
      </c>
      <c r="O18" s="5" t="n">
        <v>2.1735607E7</v>
      </c>
      <c r="P18" s="5" t="n">
        <v>4412585.0</v>
      </c>
      <c r="Q18" s="11" t="n">
        <f si="2" t="shared"/>
        <v>798155.0</v>
      </c>
      <c r="R18" s="6" t="n">
        <f si="0" t="shared"/>
        <v>5.528481310021236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1335.0</v>
      </c>
      <c r="E19" s="5" t="n">
        <v>1796.0</v>
      </c>
      <c r="F19" s="5" t="n">
        <v>2130.0</v>
      </c>
      <c r="G19" s="5" t="n">
        <v>1671.0</v>
      </c>
      <c r="H19" s="5" t="n">
        <v>3012.0</v>
      </c>
      <c r="I19" s="5" t="n">
        <v>2378.0</v>
      </c>
      <c r="J19" s="5" t="n">
        <v>719.0</v>
      </c>
      <c r="K19" s="5" t="n">
        <v>286.0</v>
      </c>
      <c r="L19" s="5" t="n">
        <v>159.0</v>
      </c>
      <c r="M19" s="5" t="n">
        <v>1129.0</v>
      </c>
      <c r="N19" s="11" t="n">
        <f si="5" t="shared"/>
        <v>14615.0</v>
      </c>
      <c r="O19" s="5" t="n">
        <v>130678.0</v>
      </c>
      <c r="P19" s="5" t="n">
        <v>100145.0</v>
      </c>
      <c r="Q19" s="11" t="n">
        <f si="2" t="shared"/>
        <v>13486.0</v>
      </c>
      <c r="R19" s="6" t="n">
        <f si="0" t="shared"/>
        <v>7.425849028622275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5415.0</v>
      </c>
      <c r="E20" s="5" t="n">
        <v>6006.0</v>
      </c>
      <c r="F20" s="5" t="n">
        <v>6905.0</v>
      </c>
      <c r="G20" s="5" t="n">
        <v>5963.0</v>
      </c>
      <c r="H20" s="5" t="n">
        <v>12717.0</v>
      </c>
      <c r="I20" s="5" t="n">
        <v>11337.0</v>
      </c>
      <c r="J20" s="5" t="n">
        <v>3626.0</v>
      </c>
      <c r="K20" s="5" t="n">
        <v>1517.0</v>
      </c>
      <c r="L20" s="5" t="n">
        <v>1029.0</v>
      </c>
      <c r="M20" s="5" t="n">
        <v>3753.0</v>
      </c>
      <c r="N20" s="11" t="n">
        <f si="5" t="shared"/>
        <v>58268.0</v>
      </c>
      <c r="O20" s="5" t="n">
        <v>663295.0</v>
      </c>
      <c r="P20" s="5" t="n">
        <v>479127.0</v>
      </c>
      <c r="Q20" s="11" t="n">
        <f si="2" t="shared"/>
        <v>54515.0</v>
      </c>
      <c r="R20" s="6" t="n">
        <f si="0" t="shared"/>
        <v>8.788902137026506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45.0</v>
      </c>
      <c r="E21" s="5" t="n">
        <v>47.0</v>
      </c>
      <c r="F21" s="5" t="n">
        <v>30.0</v>
      </c>
      <c r="G21" s="5" t="n">
        <v>32.0</v>
      </c>
      <c r="H21" s="5" t="n">
        <v>95.0</v>
      </c>
      <c r="I21" s="5" t="n">
        <v>87.0</v>
      </c>
      <c r="J21" s="5" t="n">
        <v>22.0</v>
      </c>
      <c r="K21" s="5" t="n">
        <v>18.0</v>
      </c>
      <c r="L21" s="5" t="n">
        <v>11.0</v>
      </c>
      <c r="M21" s="5" t="n">
        <v>23.0</v>
      </c>
      <c r="N21" s="11" t="n">
        <f si="5" t="shared"/>
        <v>410.0</v>
      </c>
      <c r="O21" s="5" t="n">
        <v>8041.0</v>
      </c>
      <c r="P21" s="5" t="n">
        <v>4068.0</v>
      </c>
      <c r="Q21" s="11" t="n">
        <f si="2" t="shared"/>
        <v>387.0</v>
      </c>
      <c r="R21" s="6" t="n">
        <f si="0" t="shared"/>
        <v>10.511627906976743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32.0</v>
      </c>
      <c r="E22" s="5" t="n">
        <v>43.0</v>
      </c>
      <c r="F22" s="5" t="n">
        <v>69.0</v>
      </c>
      <c r="G22" s="5" t="n">
        <v>59.0</v>
      </c>
      <c r="H22" s="5" t="n">
        <v>81.0</v>
      </c>
      <c r="I22" s="5" t="n">
        <v>154.0</v>
      </c>
      <c r="J22" s="5" t="n">
        <v>39.0</v>
      </c>
      <c r="K22" s="5" t="n">
        <v>22.0</v>
      </c>
      <c r="L22" s="5" t="n">
        <v>12.0</v>
      </c>
      <c r="M22" s="5" t="n">
        <v>30.0</v>
      </c>
      <c r="N22" s="11" t="n">
        <f si="5" t="shared"/>
        <v>541.0</v>
      </c>
      <c r="O22" s="5" t="n">
        <v>8944.0</v>
      </c>
      <c r="P22" s="5" t="n">
        <v>5482.0</v>
      </c>
      <c r="Q22" s="11" t="n">
        <f si="2" t="shared"/>
        <v>511.0</v>
      </c>
      <c r="R22" s="6" t="n">
        <f si="0" t="shared"/>
        <v>10.727984344422701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8.0</v>
      </c>
      <c r="E23" s="5" t="n">
        <v>9.0</v>
      </c>
      <c r="F23" s="5" t="n">
        <v>15.0</v>
      </c>
      <c r="G23" s="5" t="n">
        <v>6.0</v>
      </c>
      <c r="H23" s="5" t="n">
        <v>33.0</v>
      </c>
      <c r="I23" s="5" t="n">
        <v>20.0</v>
      </c>
      <c r="J23" s="5" t="n">
        <v>10.0</v>
      </c>
      <c r="K23" s="5" t="n">
        <v>1.0</v>
      </c>
      <c r="L23" s="5" t="n">
        <v>4.0</v>
      </c>
      <c r="M23" s="5" t="n">
        <v>27.0</v>
      </c>
      <c r="N23" s="11" t="n">
        <f si="5" t="shared"/>
        <v>133.0</v>
      </c>
      <c r="O23" s="5" t="n">
        <v>2079.0</v>
      </c>
      <c r="P23" s="5" t="n">
        <v>984.0</v>
      </c>
      <c r="Q23" s="11" t="n">
        <f si="2" t="shared"/>
        <v>106.0</v>
      </c>
      <c r="R23" s="6" t="n">
        <f si="0" t="shared"/>
        <v>9.283018867924529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83.0</v>
      </c>
      <c r="E24" s="5" t="n">
        <f ref="E24:M24" si="7" t="shared">E25-E19-E20-E21-E22-E23</f>
        <v>97.0</v>
      </c>
      <c r="F24" s="5" t="n">
        <f si="7" t="shared"/>
        <v>110.0</v>
      </c>
      <c r="G24" s="5" t="n">
        <f si="7" t="shared"/>
        <v>112.0</v>
      </c>
      <c r="H24" s="5" t="n">
        <f si="7" t="shared"/>
        <v>219.0</v>
      </c>
      <c r="I24" s="5" t="n">
        <f si="7" t="shared"/>
        <v>204.0</v>
      </c>
      <c r="J24" s="5" t="n">
        <f si="7" t="shared"/>
        <v>85.0</v>
      </c>
      <c r="K24" s="5" t="n">
        <f si="7" t="shared"/>
        <v>57.0</v>
      </c>
      <c r="L24" s="5" t="n">
        <f si="7" t="shared"/>
        <v>52.0</v>
      </c>
      <c r="M24" s="5" t="n">
        <f si="7" t="shared"/>
        <v>141.0</v>
      </c>
      <c r="N24" s="11" t="n">
        <f si="5" t="shared"/>
        <v>1160.0</v>
      </c>
      <c r="O24" s="5" t="n">
        <f>O25-O19-O20-O21-O22-O23</f>
        <v>42040.0</v>
      </c>
      <c r="P24" s="5" t="n">
        <f>P25-P19-P20-P21-P22-P23</f>
        <v>12852.0</v>
      </c>
      <c r="Q24" s="11" t="n">
        <f si="2" t="shared"/>
        <v>1019.0</v>
      </c>
      <c r="R24" s="6" t="n">
        <f si="0" t="shared"/>
        <v>12.612365063788028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6918.0</v>
      </c>
      <c r="E25" s="5" t="n">
        <v>7998.0</v>
      </c>
      <c r="F25" s="5" t="n">
        <v>9259.0</v>
      </c>
      <c r="G25" s="5" t="n">
        <v>7843.0</v>
      </c>
      <c r="H25" s="5" t="n">
        <v>16157.0</v>
      </c>
      <c r="I25" s="5" t="n">
        <v>14180.0</v>
      </c>
      <c r="J25" s="5" t="n">
        <v>4501.0</v>
      </c>
      <c r="K25" s="5" t="n">
        <v>1901.0</v>
      </c>
      <c r="L25" s="5" t="n">
        <v>1267.0</v>
      </c>
      <c r="M25" s="5" t="n">
        <v>5103.0</v>
      </c>
      <c r="N25" s="11" t="n">
        <f si="5" t="shared"/>
        <v>75127.0</v>
      </c>
      <c r="O25" s="5" t="n">
        <v>855077.0</v>
      </c>
      <c r="P25" s="5" t="n">
        <v>602658.0</v>
      </c>
      <c r="Q25" s="11" t="n">
        <f si="2" t="shared"/>
        <v>70024.0</v>
      </c>
      <c r="R25" s="6" t="n">
        <f si="0" t="shared"/>
        <v>8.606449217411173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83.0</v>
      </c>
      <c r="E26" s="5" t="n">
        <v>110.0</v>
      </c>
      <c r="F26" s="5" t="n">
        <v>110.0</v>
      </c>
      <c r="G26" s="5" t="n">
        <v>136.0</v>
      </c>
      <c r="H26" s="5" t="n">
        <v>174.0</v>
      </c>
      <c r="I26" s="5" t="n">
        <v>188.0</v>
      </c>
      <c r="J26" s="5" t="n">
        <v>95.0</v>
      </c>
      <c r="K26" s="5" t="n">
        <v>47.0</v>
      </c>
      <c r="L26" s="5" t="n">
        <v>26.0</v>
      </c>
      <c r="M26" s="5" t="n">
        <v>43.0</v>
      </c>
      <c r="N26" s="11" t="n">
        <f si="5" t="shared"/>
        <v>1012.0</v>
      </c>
      <c r="O26" s="5" t="n">
        <v>12585.0</v>
      </c>
      <c r="P26" s="5" t="n">
        <v>10284.0</v>
      </c>
      <c r="Q26" s="11" t="n">
        <f si="2" t="shared"/>
        <v>969.0</v>
      </c>
      <c r="R26" s="6" t="n">
        <f si="0" t="shared"/>
        <v>10.613003095975232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363.0</v>
      </c>
      <c r="E27" s="5" t="n">
        <v>596.0</v>
      </c>
      <c r="F27" s="5" t="n">
        <v>531.0</v>
      </c>
      <c r="G27" s="5" t="n">
        <v>468.0</v>
      </c>
      <c r="H27" s="5" t="n">
        <v>919.0</v>
      </c>
      <c r="I27" s="5" t="n">
        <v>1314.0</v>
      </c>
      <c r="J27" s="5" t="n">
        <v>486.0</v>
      </c>
      <c r="K27" s="5" t="n">
        <v>243.0</v>
      </c>
      <c r="L27" s="5" t="n">
        <v>268.0</v>
      </c>
      <c r="M27" s="5" t="n">
        <v>458.0</v>
      </c>
      <c r="N27" s="11" t="n">
        <f si="5" t="shared"/>
        <v>5646.0</v>
      </c>
      <c r="O27" s="5" t="n">
        <v>82512.0</v>
      </c>
      <c r="P27" s="5" t="n">
        <v>66082.0</v>
      </c>
      <c r="Q27" s="11" t="n">
        <f si="2" t="shared"/>
        <v>5188.0</v>
      </c>
      <c r="R27" s="6" t="n">
        <f si="0" t="shared"/>
        <v>12.737471087124133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668.0</v>
      </c>
      <c r="E28" s="5" t="n">
        <v>951.0</v>
      </c>
      <c r="F28" s="5" t="n">
        <v>824.0</v>
      </c>
      <c r="G28" s="5" t="n">
        <v>629.0</v>
      </c>
      <c r="H28" s="5" t="n">
        <v>1546.0</v>
      </c>
      <c r="I28" s="5" t="n">
        <v>1483.0</v>
      </c>
      <c r="J28" s="5" t="n">
        <v>671.0</v>
      </c>
      <c r="K28" s="5" t="n">
        <v>232.0</v>
      </c>
      <c r="L28" s="5" t="n">
        <v>186.0</v>
      </c>
      <c r="M28" s="5" t="n">
        <v>554.0</v>
      </c>
      <c r="N28" s="11" t="n">
        <f si="5" t="shared"/>
        <v>7744.0</v>
      </c>
      <c r="O28" s="5" t="n">
        <v>79745.0</v>
      </c>
      <c r="P28" s="5" t="n">
        <v>70669.0</v>
      </c>
      <c r="Q28" s="11" t="n">
        <f si="2" t="shared"/>
        <v>7190.0</v>
      </c>
      <c r="R28" s="6" t="n">
        <f si="0" t="shared"/>
        <v>9.828789986091794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245.0</v>
      </c>
      <c r="E29" s="5" t="n">
        <v>335.0</v>
      </c>
      <c r="F29" s="5" t="n">
        <v>435.0</v>
      </c>
      <c r="G29" s="5" t="n">
        <v>247.0</v>
      </c>
      <c r="H29" s="5" t="n">
        <v>397.0</v>
      </c>
      <c r="I29" s="5" t="n">
        <v>274.0</v>
      </c>
      <c r="J29" s="5" t="n">
        <v>100.0</v>
      </c>
      <c r="K29" s="5" t="n">
        <v>78.0</v>
      </c>
      <c r="L29" s="5" t="n">
        <v>57.0</v>
      </c>
      <c r="M29" s="5" t="n">
        <v>207.0</v>
      </c>
      <c r="N29" s="11" t="n">
        <f si="5" t="shared"/>
        <v>2375.0</v>
      </c>
      <c r="O29" s="5" t="n">
        <v>22985.0</v>
      </c>
      <c r="P29" s="5" t="n">
        <v>18164.0</v>
      </c>
      <c r="Q29" s="11" t="n">
        <f si="2" t="shared"/>
        <v>2168.0</v>
      </c>
      <c r="R29" s="6" t="n">
        <f si="0" t="shared"/>
        <v>8.378228782287822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211.0</v>
      </c>
      <c r="E30" s="5" t="n">
        <v>433.0</v>
      </c>
      <c r="F30" s="5" t="n">
        <v>364.0</v>
      </c>
      <c r="G30" s="5" t="n">
        <v>279.0</v>
      </c>
      <c r="H30" s="5" t="n">
        <v>503.0</v>
      </c>
      <c r="I30" s="5" t="n">
        <v>661.0</v>
      </c>
      <c r="J30" s="5" t="n">
        <v>361.0</v>
      </c>
      <c r="K30" s="5" t="n">
        <v>75.0</v>
      </c>
      <c r="L30" s="5" t="n">
        <v>57.0</v>
      </c>
      <c r="M30" s="5" t="n">
        <v>201.0</v>
      </c>
      <c r="N30" s="11" t="n">
        <f si="5" t="shared"/>
        <v>3145.0</v>
      </c>
      <c r="O30" s="5" t="n">
        <v>33370.0</v>
      </c>
      <c r="P30" s="5" t="n">
        <v>28427.0</v>
      </c>
      <c r="Q30" s="11" t="n">
        <f si="2" t="shared"/>
        <v>2944.0</v>
      </c>
      <c r="R30" s="6" t="n">
        <f si="0" t="shared"/>
        <v>9.655910326086957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90.0</v>
      </c>
      <c r="E31" s="5" t="n">
        <v>251.0</v>
      </c>
      <c r="F31" s="5" t="n">
        <v>168.0</v>
      </c>
      <c r="G31" s="5" t="n">
        <v>102.0</v>
      </c>
      <c r="H31" s="5" t="n">
        <v>213.0</v>
      </c>
      <c r="I31" s="5" t="n">
        <v>248.0</v>
      </c>
      <c r="J31" s="5" t="n">
        <v>81.0</v>
      </c>
      <c r="K31" s="5" t="n">
        <v>32.0</v>
      </c>
      <c r="L31" s="5" t="n">
        <v>30.0</v>
      </c>
      <c r="M31" s="5" t="n">
        <v>44.0</v>
      </c>
      <c r="N31" s="11" t="n">
        <f si="5" t="shared"/>
        <v>1259.0</v>
      </c>
      <c r="O31" s="5" t="n">
        <v>13773.0</v>
      </c>
      <c r="P31" s="5" t="n">
        <v>10912.0</v>
      </c>
      <c r="Q31" s="11" t="n">
        <f si="2" t="shared"/>
        <v>1215.0</v>
      </c>
      <c r="R31" s="6" t="n">
        <f si="0" t="shared"/>
        <v>8.981069958847737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129.0</v>
      </c>
      <c r="E32" s="5" t="n">
        <v>186.0</v>
      </c>
      <c r="F32" s="5" t="n">
        <v>179.0</v>
      </c>
      <c r="G32" s="5" t="n">
        <v>149.0</v>
      </c>
      <c r="H32" s="5" t="n">
        <v>360.0</v>
      </c>
      <c r="I32" s="5" t="n">
        <v>231.0</v>
      </c>
      <c r="J32" s="5" t="n">
        <v>90.0</v>
      </c>
      <c r="K32" s="5" t="n">
        <v>54.0</v>
      </c>
      <c r="L32" s="5" t="n">
        <v>37.0</v>
      </c>
      <c r="M32" s="5" t="n">
        <v>97.0</v>
      </c>
      <c r="N32" s="11" t="n">
        <f si="5" t="shared"/>
        <v>1512.0</v>
      </c>
      <c r="O32" s="5" t="n">
        <v>16629.0</v>
      </c>
      <c r="P32" s="5" t="n">
        <v>13192.0</v>
      </c>
      <c r="Q32" s="11" t="n">
        <f si="2" t="shared"/>
        <v>1415.0</v>
      </c>
      <c r="R32" s="6" t="n">
        <f si="0" t="shared"/>
        <v>9.32296819787986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1000.0</v>
      </c>
      <c r="E33" s="5" t="n">
        <v>1057.0</v>
      </c>
      <c r="F33" s="5" t="n">
        <v>1176.0</v>
      </c>
      <c r="G33" s="5" t="n">
        <v>862.0</v>
      </c>
      <c r="H33" s="5" t="n">
        <v>1196.0</v>
      </c>
      <c r="I33" s="5" t="n">
        <v>1007.0</v>
      </c>
      <c r="J33" s="5" t="n">
        <v>342.0</v>
      </c>
      <c r="K33" s="5" t="n">
        <v>178.0</v>
      </c>
      <c r="L33" s="5" t="n">
        <v>150.0</v>
      </c>
      <c r="M33" s="5" t="n">
        <v>402.0</v>
      </c>
      <c r="N33" s="11" t="n">
        <f si="5" t="shared"/>
        <v>7370.0</v>
      </c>
      <c r="O33" s="5" t="n">
        <v>87918.0</v>
      </c>
      <c r="P33" s="5" t="n">
        <v>54573.0</v>
      </c>
      <c r="Q33" s="11" t="n">
        <f si="2" t="shared"/>
        <v>6968.0</v>
      </c>
      <c r="R33" s="6" t="n">
        <f si="0" t="shared"/>
        <v>7.831946039035591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63.0</v>
      </c>
      <c r="E34" s="5" t="n">
        <v>135.0</v>
      </c>
      <c r="F34" s="5" t="n">
        <v>122.0</v>
      </c>
      <c r="G34" s="5" t="n">
        <v>65.0</v>
      </c>
      <c r="H34" s="5" t="n">
        <v>169.0</v>
      </c>
      <c r="I34" s="5" t="n">
        <v>226.0</v>
      </c>
      <c r="J34" s="5" t="n">
        <v>85.0</v>
      </c>
      <c r="K34" s="5" t="n">
        <v>24.0</v>
      </c>
      <c r="L34" s="5" t="n">
        <v>30.0</v>
      </c>
      <c r="M34" s="5" t="n">
        <v>68.0</v>
      </c>
      <c r="N34" s="11" t="n">
        <f si="5" t="shared"/>
        <v>987.0</v>
      </c>
      <c r="O34" s="5" t="n">
        <v>9817.0</v>
      </c>
      <c r="P34" s="5" t="n">
        <v>9292.0</v>
      </c>
      <c r="Q34" s="11" t="n">
        <f si="2" t="shared"/>
        <v>919.0</v>
      </c>
      <c r="R34" s="6" t="n">
        <f si="0" t="shared"/>
        <v>10.110990206746463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32.0</v>
      </c>
      <c r="E35" s="5" t="n">
        <v>18.0</v>
      </c>
      <c r="F35" s="5" t="n">
        <v>26.0</v>
      </c>
      <c r="G35" s="5" t="n">
        <v>12.0</v>
      </c>
      <c r="H35" s="5" t="n">
        <v>32.0</v>
      </c>
      <c r="I35" s="5" t="n">
        <v>13.0</v>
      </c>
      <c r="J35" s="5" t="n">
        <v>3.0</v>
      </c>
      <c r="K35" s="5" t="n">
        <v>0.0</v>
      </c>
      <c r="L35" s="5" t="n">
        <v>7.0</v>
      </c>
      <c r="M35" s="5" t="n">
        <v>35.0</v>
      </c>
      <c r="N35" s="11" t="n">
        <f si="5" t="shared"/>
        <v>178.0</v>
      </c>
      <c r="O35" s="5" t="n">
        <v>1418.0</v>
      </c>
      <c r="P35" s="5" t="n">
        <v>1092.0</v>
      </c>
      <c r="Q35" s="11" t="n">
        <f si="2" t="shared"/>
        <v>143.0</v>
      </c>
      <c r="R35" s="6" t="n">
        <f si="0" t="shared"/>
        <v>7.636363636363637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73.0</v>
      </c>
      <c r="E36" s="5" t="n">
        <v>122.0</v>
      </c>
      <c r="F36" s="5" t="n">
        <v>112.0</v>
      </c>
      <c r="G36" s="5" t="n">
        <v>123.0</v>
      </c>
      <c r="H36" s="5" t="n">
        <v>244.0</v>
      </c>
      <c r="I36" s="5" t="n">
        <v>181.0</v>
      </c>
      <c r="J36" s="5" t="n">
        <v>52.0</v>
      </c>
      <c r="K36" s="5" t="n">
        <v>46.0</v>
      </c>
      <c r="L36" s="5" t="n">
        <v>19.0</v>
      </c>
      <c r="M36" s="5" t="n">
        <v>51.0</v>
      </c>
      <c r="N36" s="11" t="n">
        <f si="5" t="shared"/>
        <v>1023.0</v>
      </c>
      <c r="O36" s="5" t="n">
        <v>10702.0</v>
      </c>
      <c r="P36" s="5" t="n">
        <v>9382.0</v>
      </c>
      <c r="Q36" s="11" t="n">
        <f si="2" t="shared"/>
        <v>972.0</v>
      </c>
      <c r="R36" s="6" t="n">
        <f si="0" t="shared"/>
        <v>9.652263374485596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88.0</v>
      </c>
      <c r="E37" s="5" t="n">
        <v>138.0</v>
      </c>
      <c r="F37" s="5" t="n">
        <v>140.0</v>
      </c>
      <c r="G37" s="5" t="n">
        <v>283.0</v>
      </c>
      <c r="H37" s="5" t="n">
        <v>335.0</v>
      </c>
      <c r="I37" s="5" t="n">
        <v>311.0</v>
      </c>
      <c r="J37" s="5" t="n">
        <v>74.0</v>
      </c>
      <c r="K37" s="5" t="n">
        <v>36.0</v>
      </c>
      <c r="L37" s="5" t="n">
        <v>25.0</v>
      </c>
      <c r="M37" s="5" t="n">
        <v>150.0</v>
      </c>
      <c r="N37" s="11" t="n">
        <f si="5" t="shared"/>
        <v>1580.0</v>
      </c>
      <c r="O37" s="5" t="n">
        <v>17269.0</v>
      </c>
      <c r="P37" s="5" t="n">
        <v>12631.0</v>
      </c>
      <c r="Q37" s="11" t="n">
        <f si="2" t="shared"/>
        <v>1430.0</v>
      </c>
      <c r="R37" s="6" t="n">
        <f si="0" t="shared"/>
        <v>8.832867132867133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479.0</v>
      </c>
      <c r="E38" s="5" t="n">
        <f ref="E38:M38" si="8" t="shared">E39-E26-E27-E28-E29-E30-E31-E32-E33-E34-E35-E36-E37</f>
        <v>657.0</v>
      </c>
      <c r="F38" s="5" t="n">
        <f si="8" t="shared"/>
        <v>737.0</v>
      </c>
      <c r="G38" s="5" t="n">
        <f si="8" t="shared"/>
        <v>598.0</v>
      </c>
      <c r="H38" s="5" t="n">
        <f si="8" t="shared"/>
        <v>1248.0</v>
      </c>
      <c r="I38" s="5" t="n">
        <f si="8" t="shared"/>
        <v>979.0</v>
      </c>
      <c r="J38" s="5" t="n">
        <f si="8" t="shared"/>
        <v>348.0</v>
      </c>
      <c r="K38" s="5" t="n">
        <f si="8" t="shared"/>
        <v>197.0</v>
      </c>
      <c r="L38" s="5" t="n">
        <f si="8" t="shared"/>
        <v>170.0</v>
      </c>
      <c r="M38" s="5" t="n">
        <f si="8" t="shared"/>
        <v>463.0</v>
      </c>
      <c r="N38" s="11" t="n">
        <f si="5" t="shared"/>
        <v>5876.0</v>
      </c>
      <c r="O38" s="5" t="n">
        <f>O39-O26-O27-O28-O29-O30-O31-O32-O33-O34-O35-O36-O37</f>
        <v>72342.0</v>
      </c>
      <c r="P38" s="5" t="n">
        <f>P39-P26-P27-P28-P29-P30-P31-P32-P33-P34-P35-P36-P37</f>
        <v>53791.0</v>
      </c>
      <c r="Q38" s="11" t="n">
        <f si="2" t="shared"/>
        <v>5413.0</v>
      </c>
      <c r="R38" s="6" t="n">
        <f si="0" t="shared"/>
        <v>9.937372990947718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3524.0</v>
      </c>
      <c r="E39" s="5" t="n">
        <v>4989.0</v>
      </c>
      <c r="F39" s="5" t="n">
        <v>4924.0</v>
      </c>
      <c r="G39" s="5" t="n">
        <v>3953.0</v>
      </c>
      <c r="H39" s="5" t="n">
        <v>7336.0</v>
      </c>
      <c r="I39" s="5" t="n">
        <v>7116.0</v>
      </c>
      <c r="J39" s="5" t="n">
        <v>2788.0</v>
      </c>
      <c r="K39" s="5" t="n">
        <v>1242.0</v>
      </c>
      <c r="L39" s="5" t="n">
        <v>1062.0</v>
      </c>
      <c r="M39" s="5" t="n">
        <v>2773.0</v>
      </c>
      <c r="N39" s="11" t="n">
        <f si="5" t="shared"/>
        <v>39707.0</v>
      </c>
      <c r="O39" s="5" t="n">
        <v>461065.0</v>
      </c>
      <c r="P39" s="5" t="n">
        <v>358491.0</v>
      </c>
      <c r="Q39" s="11" t="n">
        <f si="2" t="shared"/>
        <v>36934.0</v>
      </c>
      <c r="R39" s="6" t="n">
        <f si="0" t="shared"/>
        <v>9.706259814804787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631.0</v>
      </c>
      <c r="E40" s="5" t="n">
        <v>1049.0</v>
      </c>
      <c r="F40" s="5" t="n">
        <v>1086.0</v>
      </c>
      <c r="G40" s="5" t="n">
        <v>1034.0</v>
      </c>
      <c r="H40" s="5" t="n">
        <v>2095.0</v>
      </c>
      <c r="I40" s="5" t="n">
        <v>1504.0</v>
      </c>
      <c r="J40" s="5" t="n">
        <v>448.0</v>
      </c>
      <c r="K40" s="5" t="n">
        <v>154.0</v>
      </c>
      <c r="L40" s="5" t="n">
        <v>100.0</v>
      </c>
      <c r="M40" s="5" t="n">
        <v>681.0</v>
      </c>
      <c r="N40" s="11" t="n">
        <f si="5" t="shared"/>
        <v>8782.0</v>
      </c>
      <c r="O40" s="5" t="n">
        <v>82163.0</v>
      </c>
      <c r="P40" s="5" t="n">
        <v>62016.0</v>
      </c>
      <c r="Q40" s="11" t="n">
        <f si="2" t="shared"/>
        <v>8101.0</v>
      </c>
      <c r="R40" s="6" t="n">
        <f si="0" t="shared"/>
        <v>7.655351191210961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83.0</v>
      </c>
      <c r="E41" s="5" t="n">
        <v>184.0</v>
      </c>
      <c r="F41" s="5" t="n">
        <v>193.0</v>
      </c>
      <c r="G41" s="5" t="n">
        <v>131.0</v>
      </c>
      <c r="H41" s="5" t="n">
        <v>430.0</v>
      </c>
      <c r="I41" s="5" t="n">
        <v>294.0</v>
      </c>
      <c r="J41" s="5" t="n">
        <v>108.0</v>
      </c>
      <c r="K41" s="5" t="n">
        <v>41.0</v>
      </c>
      <c r="L41" s="5" t="n">
        <v>18.0</v>
      </c>
      <c r="M41" s="5" t="n">
        <v>91.0</v>
      </c>
      <c r="N41" s="11" t="n">
        <f si="5" t="shared"/>
        <v>1573.0</v>
      </c>
      <c r="O41" s="5" t="n">
        <v>21727.0</v>
      </c>
      <c r="P41" s="5" t="n">
        <v>13006.0</v>
      </c>
      <c r="Q41" s="11" t="n">
        <f si="2" t="shared"/>
        <v>1482.0</v>
      </c>
      <c r="R41" s="6" t="n">
        <f si="0" t="shared"/>
        <v>8.775978407557355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5.0</v>
      </c>
      <c r="E42" s="5" t="n">
        <f ref="E42:M42" si="9" t="shared">E43-E40-E41</f>
        <v>17.0</v>
      </c>
      <c r="F42" s="5" t="n">
        <f si="9" t="shared"/>
        <v>30.0</v>
      </c>
      <c r="G42" s="5" t="n">
        <f si="9" t="shared"/>
        <v>25.0</v>
      </c>
      <c r="H42" s="5" t="n">
        <f si="9" t="shared"/>
        <v>31.0</v>
      </c>
      <c r="I42" s="5" t="n">
        <f si="9" t="shared"/>
        <v>68.0</v>
      </c>
      <c r="J42" s="5" t="n">
        <f si="9" t="shared"/>
        <v>24.0</v>
      </c>
      <c r="K42" s="5" t="n">
        <f si="9" t="shared"/>
        <v>9.0</v>
      </c>
      <c r="L42" s="5" t="n">
        <f si="9" t="shared"/>
        <v>15.0</v>
      </c>
      <c r="M42" s="5" t="n">
        <f si="9" t="shared"/>
        <v>12.0</v>
      </c>
      <c r="N42" s="11" t="n">
        <f si="5" t="shared"/>
        <v>236.0</v>
      </c>
      <c r="O42" s="5" t="n">
        <f>O43-O40-O41</f>
        <v>6325.0</v>
      </c>
      <c r="P42" s="5" t="n">
        <f>P43-P40-P41</f>
        <v>3292.0</v>
      </c>
      <c r="Q42" s="11" t="n">
        <f si="2" t="shared"/>
        <v>224.0</v>
      </c>
      <c r="R42" s="6" t="n">
        <f si="0" t="shared"/>
        <v>14.696428571428571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719.0</v>
      </c>
      <c r="E43" s="5" t="n">
        <v>1250.0</v>
      </c>
      <c r="F43" s="5" t="n">
        <v>1309.0</v>
      </c>
      <c r="G43" s="5" t="n">
        <v>1190.0</v>
      </c>
      <c r="H43" s="5" t="n">
        <v>2556.0</v>
      </c>
      <c r="I43" s="5" t="n">
        <v>1866.0</v>
      </c>
      <c r="J43" s="5" t="n">
        <v>580.0</v>
      </c>
      <c r="K43" s="5" t="n">
        <v>204.0</v>
      </c>
      <c r="L43" s="5" t="n">
        <v>133.0</v>
      </c>
      <c r="M43" s="5" t="n">
        <v>784.0</v>
      </c>
      <c r="N43" s="11" t="n">
        <f si="5" t="shared"/>
        <v>10591.0</v>
      </c>
      <c r="O43" s="5" t="n">
        <v>110215.0</v>
      </c>
      <c r="P43" s="5" t="n">
        <v>78314.0</v>
      </c>
      <c r="Q43" s="11" t="n">
        <f si="2" t="shared"/>
        <v>9807.0</v>
      </c>
      <c r="R43" s="6" t="n">
        <f si="0" t="shared"/>
        <v>7.985520546548384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19.0</v>
      </c>
      <c r="E44" s="8" t="n">
        <v>22.0</v>
      </c>
      <c r="F44" s="8" t="n">
        <v>32.0</v>
      </c>
      <c r="G44" s="8" t="n">
        <v>35.0</v>
      </c>
      <c r="H44" s="8" t="n">
        <v>71.0</v>
      </c>
      <c r="I44" s="8" t="n">
        <v>50.0</v>
      </c>
      <c r="J44" s="8" t="n">
        <v>22.0</v>
      </c>
      <c r="K44" s="8" t="n">
        <v>32.0</v>
      </c>
      <c r="L44" s="8" t="n">
        <v>18.0</v>
      </c>
      <c r="M44" s="8" t="n">
        <v>61.0</v>
      </c>
      <c r="N44" s="11" t="n">
        <f si="5" t="shared"/>
        <v>362.0</v>
      </c>
      <c r="O44" s="8" t="n">
        <v>17129.0</v>
      </c>
      <c r="P44" s="8" t="n">
        <v>4744.0</v>
      </c>
      <c r="Q44" s="11" t="n">
        <f si="2" t="shared"/>
        <v>301.0</v>
      </c>
      <c r="R44" s="6" t="n">
        <f si="0" t="shared"/>
        <v>15.76079734219269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24.0</v>
      </c>
      <c r="E45" s="8" t="n">
        <f ref="E45:M45" si="10" t="shared">E46-E44</f>
        <v>40.0</v>
      </c>
      <c r="F45" s="8" t="n">
        <f si="10" t="shared"/>
        <v>73.0</v>
      </c>
      <c r="G45" s="8" t="n">
        <f si="10" t="shared"/>
        <v>81.0</v>
      </c>
      <c r="H45" s="8" t="n">
        <f si="10" t="shared"/>
        <v>196.0</v>
      </c>
      <c r="I45" s="8" t="n">
        <f si="10" t="shared"/>
        <v>116.0</v>
      </c>
      <c r="J45" s="8" t="n">
        <f si="10" t="shared"/>
        <v>102.0</v>
      </c>
      <c r="K45" s="8" t="n">
        <f si="10" t="shared"/>
        <v>27.0</v>
      </c>
      <c r="L45" s="8" t="n">
        <f si="10" t="shared"/>
        <v>15.0</v>
      </c>
      <c r="M45" s="8" t="n">
        <f si="10" t="shared"/>
        <v>73.0</v>
      </c>
      <c r="N45" s="11" t="n">
        <f si="5" t="shared"/>
        <v>747.0</v>
      </c>
      <c r="O45" s="8" t="n">
        <f>O46-O44</f>
        <v>32779.0</v>
      </c>
      <c r="P45" s="8" t="n">
        <f>P46-P44</f>
        <v>7955.0</v>
      </c>
      <c r="Q45" s="11" t="n">
        <f si="2" t="shared"/>
        <v>674.0</v>
      </c>
      <c r="R45" s="6" t="n">
        <f si="0" t="shared"/>
        <v>11.802670623145401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43.0</v>
      </c>
      <c r="E46" s="8" t="n">
        <v>62.0</v>
      </c>
      <c r="F46" s="8" t="n">
        <v>105.0</v>
      </c>
      <c r="G46" s="8" t="n">
        <v>116.0</v>
      </c>
      <c r="H46" s="8" t="n">
        <v>267.0</v>
      </c>
      <c r="I46" s="8" t="n">
        <v>166.0</v>
      </c>
      <c r="J46" s="8" t="n">
        <v>124.0</v>
      </c>
      <c r="K46" s="8" t="n">
        <v>59.0</v>
      </c>
      <c r="L46" s="8" t="n">
        <v>33.0</v>
      </c>
      <c r="M46" s="8" t="n">
        <v>134.0</v>
      </c>
      <c r="N46" s="11" t="n">
        <f si="5" t="shared"/>
        <v>1109.0</v>
      </c>
      <c r="O46" s="8" t="n">
        <v>49908.0</v>
      </c>
      <c r="P46" s="8" t="n">
        <v>12699.0</v>
      </c>
      <c r="Q46" s="11" t="n">
        <f si="2" t="shared"/>
        <v>975.0</v>
      </c>
      <c r="R46" s="6" t="n">
        <f si="0" t="shared"/>
        <v>13.024615384615384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3.0</v>
      </c>
      <c r="E47" s="5" t="n">
        <v>27.0</v>
      </c>
      <c r="F47" s="5" t="n">
        <v>24.0</v>
      </c>
      <c r="G47" s="5" t="n">
        <v>18.0</v>
      </c>
      <c r="H47" s="5" t="n">
        <v>17.0</v>
      </c>
      <c r="I47" s="5" t="n">
        <v>5.0</v>
      </c>
      <c r="J47" s="5" t="n">
        <v>1.0</v>
      </c>
      <c r="K47" s="5" t="n">
        <v>3.0</v>
      </c>
      <c r="L47" s="5" t="n">
        <v>2.0</v>
      </c>
      <c r="M47" s="5" t="n">
        <v>14.0</v>
      </c>
      <c r="N47" s="11" t="n">
        <f si="5" t="shared"/>
        <v>114.0</v>
      </c>
      <c r="O47" s="5" t="n">
        <v>4823.0</v>
      </c>
      <c r="P47" s="5" t="n">
        <v>691.0</v>
      </c>
      <c r="Q47" s="11" t="n">
        <f si="2" t="shared"/>
        <v>100.0</v>
      </c>
      <c r="R47" s="6" t="n">
        <f si="0" t="shared"/>
        <v>6.91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53279.0</v>
      </c>
      <c r="E48" s="5" t="n">
        <f ref="E48:M48" si="11" t="shared">E47+E46+E43+E39+E25+E18</f>
        <v>146844.0</v>
      </c>
      <c r="F48" s="5" t="n">
        <f si="11" t="shared"/>
        <v>230841.0</v>
      </c>
      <c r="G48" s="5" t="n">
        <f si="11" t="shared"/>
        <v>132010.0</v>
      </c>
      <c r="H48" s="5" t="n">
        <f si="11" t="shared"/>
        <v>221599.0</v>
      </c>
      <c r="I48" s="5" t="n">
        <f si="11" t="shared"/>
        <v>93056.0</v>
      </c>
      <c r="J48" s="5" t="n">
        <f si="11" t="shared"/>
        <v>19540.0</v>
      </c>
      <c r="K48" s="5" t="n">
        <f si="11" t="shared"/>
        <v>10087.0</v>
      </c>
      <c r="L48" s="5" t="n">
        <f si="11" t="shared"/>
        <v>8739.0</v>
      </c>
      <c r="M48" s="5" t="n">
        <f si="11" t="shared"/>
        <v>71021.0</v>
      </c>
      <c r="N48" s="11" t="n">
        <f si="5" t="shared"/>
        <v>987016.0</v>
      </c>
      <c r="O48" s="5" t="n">
        <f>O47+O46+O43+O39+O25+O18</f>
        <v>2.3216695E7</v>
      </c>
      <c r="P48" s="5" t="n">
        <f>P47+P46+P43+P39+P25+P18</f>
        <v>5465438.0</v>
      </c>
      <c r="Q48" s="11" t="n">
        <f si="2" t="shared"/>
        <v>915995.0</v>
      </c>
      <c r="R48" s="6" t="n">
        <f si="0" t="shared"/>
        <v>5.966667940327185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5.39798746930141</v>
      </c>
      <c r="E49" s="6" t="n">
        <f ref="E49" si="13" t="shared">E48/$N$48*100</f>
        <v>14.877570373732544</v>
      </c>
      <c r="F49" s="6" t="n">
        <f ref="F49" si="14" t="shared">F48/$N$48*100</f>
        <v>23.387766763659354</v>
      </c>
      <c r="G49" s="6" t="n">
        <f ref="G49" si="15" t="shared">G48/$N$48*100</f>
        <v>13.374656540522139</v>
      </c>
      <c r="H49" s="6" t="n">
        <f ref="H49" si="16" t="shared">H48/$N$48*100</f>
        <v>22.451409095698548</v>
      </c>
      <c r="I49" s="6" t="n">
        <f ref="I49" si="17" t="shared">I48/$N$48*100</f>
        <v>9.428013325011955</v>
      </c>
      <c r="J49" s="6" t="n">
        <f ref="J49" si="18" t="shared">J48/$N$48*100</f>
        <v>1.9797044830073676</v>
      </c>
      <c r="K49" s="6" t="n">
        <f ref="K49" si="19" t="shared">K48/$N$48*100</f>
        <v>1.0219692487254513</v>
      </c>
      <c r="L49" s="6" t="n">
        <f ref="L49" si="20" t="shared">L48/$N$48*100</f>
        <v>0.8853959814227935</v>
      </c>
      <c r="M49" s="6" t="n">
        <f ref="M49" si="21" t="shared">M48/$N$48*100</f>
        <v>7.195526718918437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