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<sst xmlns="http://schemas.openxmlformats.org/spreadsheetml/2006/main" count="118" uniqueCount="73">
  <si>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</si>
  <si>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</si>
  <si>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</si>
  <si>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</si>
  <si>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</si>
  <si>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</si>
  <si>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</si>
  <si>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</si>
  <si>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</si>
  <si>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</si>
  <si>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</si>
  <si>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</si>
  <si>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</si>
  <si>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</si>
  <si>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</si>
  <si>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</si>
  <si>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</si>
  <si>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</si>
  <si>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</si>
  <si>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</si>
  <si>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</si>
  <si>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</si>
  <si>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</si>
  <si>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</si>
  <si>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</si>
  <si>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</si>
  <si>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</si>
  <si>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</si>
  <si>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</si>
  <si>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</si>
  <si>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</si>
  <si>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</si>
  <si>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</si>
  <si>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</si>
  <si>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</si>
  <si>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</si>
  <si>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</si>
  <si>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</si>
  <si>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</si>
  <si>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</si>
  <si>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</si>
  <si>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</si>
  <si>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</si>
  <si>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</si>
  <si>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</si>
  <si>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</si>
  <si>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</si>
  <si>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</si>
  <si>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</si>
  <si>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</si>
  <si>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</si>
  <si>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</si>
  <si>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</si>
  <si>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</si>
  <si>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</si>
  <si>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</si>
  <si>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</si>
  <si>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</si>
  <si>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</si>
  <si>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</si>
  <si>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</si>
  <si>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</si>
  <si>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</si>
  <si>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</si>
  <si>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</si>
  <si>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</si>
  <si>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</si>
  <si>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</si>
  <si>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</si>
  <si>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</si>
  <si>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</si>
  <si>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107年12月來臺旅客人次～按停留夜數分
Table 1-8  Visitor Arrivals  by Length of Stay,
December,2018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</si>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</sst>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7599.0</v>
      </c>
      <c r="E3" s="4" t="n">
        <v>22983.0</v>
      </c>
      <c r="F3" s="4" t="n">
        <v>44665.0</v>
      </c>
      <c r="G3" s="4" t="n">
        <v>41381.0</v>
      </c>
      <c r="H3" s="4" t="n">
        <v>33188.0</v>
      </c>
      <c r="I3" s="4" t="n">
        <v>5241.0</v>
      </c>
      <c r="J3" s="4" t="n">
        <v>898.0</v>
      </c>
      <c r="K3" s="4" t="n">
        <v>214.0</v>
      </c>
      <c r="L3" s="4" t="n">
        <v>147.0</v>
      </c>
      <c r="M3" s="4" t="n">
        <v>4426.0</v>
      </c>
      <c r="N3" s="11" t="n">
        <f>SUM(D3:M3)</f>
        <v>160742.0</v>
      </c>
      <c r="O3" s="4" t="n">
        <v>838355.0</v>
      </c>
      <c r="P3" s="4" t="n">
        <v>630916.0</v>
      </c>
      <c r="Q3" s="11" t="n">
        <f>SUM(D3:L3)</f>
        <v>156316.0</v>
      </c>
      <c r="R3" s="6" t="n">
        <f ref="R3:R48" si="0" t="shared">IF(P3&lt;&gt;0,P3/SUM(D3:L3),0)</f>
        <v>4.03615752706057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17440.0</v>
      </c>
      <c r="E4" s="5" t="n">
        <v>11084.0</v>
      </c>
      <c r="F4" s="5" t="n">
        <v>14108.0</v>
      </c>
      <c r="G4" s="5" t="n">
        <v>19712.0</v>
      </c>
      <c r="H4" s="5" t="n">
        <v>100099.0</v>
      </c>
      <c r="I4" s="5" t="n">
        <v>24364.0</v>
      </c>
      <c r="J4" s="5" t="n">
        <v>2154.0</v>
      </c>
      <c r="K4" s="5" t="n">
        <v>1063.0</v>
      </c>
      <c r="L4" s="5" t="n">
        <v>1700.0</v>
      </c>
      <c r="M4" s="5" t="n">
        <v>21218.0</v>
      </c>
      <c r="N4" s="11" t="n">
        <f ref="N4:N14" si="1" t="shared">SUM(D4:M4)</f>
        <v>212942.0</v>
      </c>
      <c r="O4" s="5" t="n">
        <v>2057777.0</v>
      </c>
      <c r="P4" s="5" t="n">
        <v>1309779.0</v>
      </c>
      <c r="Q4" s="11" t="n">
        <f ref="Q4:Q48" si="2" t="shared">SUM(D4:L4)</f>
        <v>191724.0</v>
      </c>
      <c r="R4" s="6" t="n">
        <f si="0" t="shared"/>
        <v>6.831586029918007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13637.0</v>
      </c>
      <c r="E5" s="5" t="n">
        <v>55013.0</v>
      </c>
      <c r="F5" s="5" t="n">
        <v>64227.0</v>
      </c>
      <c r="G5" s="5" t="n">
        <v>19558.0</v>
      </c>
      <c r="H5" s="5" t="n">
        <v>9922.0</v>
      </c>
      <c r="I5" s="5" t="n">
        <v>4568.0</v>
      </c>
      <c r="J5" s="5" t="n">
        <v>2934.0</v>
      </c>
      <c r="K5" s="5" t="n">
        <v>2164.0</v>
      </c>
      <c r="L5" s="5" t="n">
        <v>1488.0</v>
      </c>
      <c r="M5" s="5" t="n">
        <v>8480.0</v>
      </c>
      <c r="N5" s="11" t="n">
        <f si="1" t="shared"/>
        <v>181991.0</v>
      </c>
      <c r="O5" s="5" t="n">
        <v>1122227.0</v>
      </c>
      <c r="P5" s="5" t="n">
        <v>770936.0</v>
      </c>
      <c r="Q5" s="11" t="n">
        <f si="2" t="shared"/>
        <v>173511.0</v>
      </c>
      <c r="R5" s="6" t="n">
        <f si="0" t="shared"/>
        <v>4.443153460011181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3495.0</v>
      </c>
      <c r="E6" s="5" t="n">
        <v>15446.0</v>
      </c>
      <c r="F6" s="5" t="n">
        <v>61445.0</v>
      </c>
      <c r="G6" s="5" t="n">
        <v>14461.0</v>
      </c>
      <c r="H6" s="5" t="n">
        <v>5746.0</v>
      </c>
      <c r="I6" s="5" t="n">
        <v>1824.0</v>
      </c>
      <c r="J6" s="5" t="n">
        <v>689.0</v>
      </c>
      <c r="K6" s="5" t="n">
        <v>503.0</v>
      </c>
      <c r="L6" s="5" t="n">
        <v>465.0</v>
      </c>
      <c r="M6" s="5" t="n">
        <v>1292.0</v>
      </c>
      <c r="N6" s="11" t="n">
        <f si="1" t="shared"/>
        <v>105366.0</v>
      </c>
      <c r="O6" s="5" t="n">
        <v>497086.0</v>
      </c>
      <c r="P6" s="5" t="n">
        <v>400066.0</v>
      </c>
      <c r="Q6" s="11" t="n">
        <f si="2" t="shared"/>
        <v>104074.0</v>
      </c>
      <c r="R6" s="6" t="n">
        <f si="0" t="shared"/>
        <v>3.844053269788804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238.0</v>
      </c>
      <c r="E7" s="5" t="n">
        <v>275.0</v>
      </c>
      <c r="F7" s="5" t="n">
        <v>380.0</v>
      </c>
      <c r="G7" s="5" t="n">
        <v>403.0</v>
      </c>
      <c r="H7" s="5" t="n">
        <v>583.0</v>
      </c>
      <c r="I7" s="5" t="n">
        <v>359.0</v>
      </c>
      <c r="J7" s="5" t="n">
        <v>164.0</v>
      </c>
      <c r="K7" s="5" t="n">
        <v>175.0</v>
      </c>
      <c r="L7" s="5" t="n">
        <v>92.0</v>
      </c>
      <c r="M7" s="5" t="n">
        <v>531.0</v>
      </c>
      <c r="N7" s="11" t="n">
        <f si="1" t="shared"/>
        <v>3200.0</v>
      </c>
      <c r="O7" s="5" t="n">
        <v>118557.0</v>
      </c>
      <c r="P7" s="5" t="n">
        <v>29949.0</v>
      </c>
      <c r="Q7" s="11" t="n">
        <f si="2" t="shared"/>
        <v>2669.0</v>
      </c>
      <c r="R7" s="6" t="n">
        <f si="0" t="shared"/>
        <v>11.22105657549644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155.0</v>
      </c>
      <c r="E8" s="5" t="n">
        <v>206.0</v>
      </c>
      <c r="F8" s="5" t="n">
        <v>334.0</v>
      </c>
      <c r="G8" s="5" t="n">
        <v>316.0</v>
      </c>
      <c r="H8" s="5" t="n">
        <v>458.0</v>
      </c>
      <c r="I8" s="5" t="n">
        <v>263.0</v>
      </c>
      <c r="J8" s="5" t="n">
        <v>107.0</v>
      </c>
      <c r="K8" s="5" t="n">
        <v>38.0</v>
      </c>
      <c r="L8" s="5" t="n">
        <v>26.0</v>
      </c>
      <c r="M8" s="5" t="n">
        <v>146.0</v>
      </c>
      <c r="N8" s="11" t="n">
        <f si="1" t="shared"/>
        <v>2049.0</v>
      </c>
      <c r="O8" s="5" t="n">
        <v>26968.0</v>
      </c>
      <c r="P8" s="5" t="n">
        <v>14457.0</v>
      </c>
      <c r="Q8" s="11" t="n">
        <f si="2" t="shared"/>
        <v>1903.0</v>
      </c>
      <c r="R8" s="6" t="n">
        <f si="0" t="shared"/>
        <v>7.59695218076721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2260.0</v>
      </c>
      <c r="E9" s="5" t="n">
        <v>1691.0</v>
      </c>
      <c r="F9" s="5" t="n">
        <v>2761.0</v>
      </c>
      <c r="G9" s="5" t="n">
        <v>5876.0</v>
      </c>
      <c r="H9" s="5" t="n">
        <v>38947.0</v>
      </c>
      <c r="I9" s="5" t="n">
        <v>17895.0</v>
      </c>
      <c r="J9" s="5" t="n">
        <v>2331.0</v>
      </c>
      <c r="K9" s="5" t="n">
        <v>517.0</v>
      </c>
      <c r="L9" s="5" t="n">
        <v>323.0</v>
      </c>
      <c r="M9" s="5" t="n">
        <v>2213.0</v>
      </c>
      <c r="N9" s="11" t="n">
        <f si="1" t="shared"/>
        <v>74814.0</v>
      </c>
      <c r="O9" s="5" t="n">
        <v>850945.0</v>
      </c>
      <c r="P9" s="5" t="n">
        <v>546730.0</v>
      </c>
      <c r="Q9" s="11" t="n">
        <f si="2" t="shared"/>
        <v>72601.0</v>
      </c>
      <c r="R9" s="6" t="n">
        <f si="0" t="shared"/>
        <v>7.530612525998264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1765.0</v>
      </c>
      <c r="E10" s="5" t="n">
        <v>2549.0</v>
      </c>
      <c r="F10" s="5" t="n">
        <v>3555.0</v>
      </c>
      <c r="G10" s="5" t="n">
        <v>5896.0</v>
      </c>
      <c r="H10" s="5" t="n">
        <v>30943.0</v>
      </c>
      <c r="I10" s="5" t="n">
        <v>19855.0</v>
      </c>
      <c r="J10" s="5" t="n">
        <v>1245.0</v>
      </c>
      <c r="K10" s="5" t="n">
        <v>217.0</v>
      </c>
      <c r="L10" s="5" t="n">
        <v>118.0</v>
      </c>
      <c r="M10" s="5" t="n">
        <v>1164.0</v>
      </c>
      <c r="N10" s="11" t="n">
        <f si="1" t="shared"/>
        <v>67307.0</v>
      </c>
      <c r="O10" s="5" t="n">
        <v>513286.0</v>
      </c>
      <c r="P10" s="5" t="n">
        <v>467736.0</v>
      </c>
      <c r="Q10" s="11" t="n">
        <f si="2" t="shared"/>
        <v>66143.0</v>
      </c>
      <c r="R10" s="6" t="n">
        <f si="0" t="shared"/>
        <v>7.071587318385921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977.0</v>
      </c>
      <c r="E11" s="5" t="n">
        <v>470.0</v>
      </c>
      <c r="F11" s="5" t="n">
        <v>646.0</v>
      </c>
      <c r="G11" s="5" t="n">
        <v>1043.0</v>
      </c>
      <c r="H11" s="5" t="n">
        <v>3086.0</v>
      </c>
      <c r="I11" s="5" t="n">
        <v>2472.0</v>
      </c>
      <c r="J11" s="5" t="n">
        <v>1137.0</v>
      </c>
      <c r="K11" s="5" t="n">
        <v>1257.0</v>
      </c>
      <c r="L11" s="5" t="n">
        <v>240.0</v>
      </c>
      <c r="M11" s="5" t="n">
        <v>7516.0</v>
      </c>
      <c r="N11" s="11" t="n">
        <f si="1" t="shared"/>
        <v>18844.0</v>
      </c>
      <c r="O11" s="5" t="n">
        <v>6920497.0</v>
      </c>
      <c r="P11" s="5" t="n">
        <v>149913.0</v>
      </c>
      <c r="Q11" s="11" t="n">
        <f si="2" t="shared"/>
        <v>11328.0</v>
      </c>
      <c r="R11" s="6" t="n">
        <f si="0" t="shared"/>
        <v>13.23384533898305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1321.0</v>
      </c>
      <c r="E12" s="5" t="n">
        <v>3485.0</v>
      </c>
      <c r="F12" s="5" t="n">
        <v>9310.0</v>
      </c>
      <c r="G12" s="5" t="n">
        <v>7559.0</v>
      </c>
      <c r="H12" s="5" t="n">
        <v>6633.0</v>
      </c>
      <c r="I12" s="5" t="n">
        <v>2251.0</v>
      </c>
      <c r="J12" s="5" t="n">
        <v>648.0</v>
      </c>
      <c r="K12" s="5" t="n">
        <v>775.0</v>
      </c>
      <c r="L12" s="5" t="n">
        <v>325.0</v>
      </c>
      <c r="M12" s="5" t="n">
        <v>14158.0</v>
      </c>
      <c r="N12" s="11" t="n">
        <f si="1" t="shared"/>
        <v>46465.0</v>
      </c>
      <c r="O12" s="5" t="n">
        <v>8506877.0</v>
      </c>
      <c r="P12" s="5" t="n">
        <v>200509.0</v>
      </c>
      <c r="Q12" s="11" t="n">
        <f si="2" t="shared"/>
        <v>32307.0</v>
      </c>
      <c r="R12" s="6" t="n">
        <f si="0" t="shared"/>
        <v>6.206363945894078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709.0</v>
      </c>
      <c r="E13" s="5" t="n">
        <v>3555.0</v>
      </c>
      <c r="F13" s="5" t="n">
        <v>10625.0</v>
      </c>
      <c r="G13" s="5" t="n">
        <v>9194.0</v>
      </c>
      <c r="H13" s="5" t="n">
        <v>6992.0</v>
      </c>
      <c r="I13" s="5" t="n">
        <v>3483.0</v>
      </c>
      <c r="J13" s="5" t="n">
        <v>239.0</v>
      </c>
      <c r="K13" s="5" t="n">
        <v>231.0</v>
      </c>
      <c r="L13" s="5" t="n">
        <v>185.0</v>
      </c>
      <c r="M13" s="5" t="n">
        <v>3835.0</v>
      </c>
      <c r="N13" s="11" t="n">
        <f si="1" t="shared"/>
        <v>39048.0</v>
      </c>
      <c r="O13" s="5" t="n">
        <v>2300306.0</v>
      </c>
      <c r="P13" s="5" t="n">
        <v>184816.0</v>
      </c>
      <c r="Q13" s="11" t="n">
        <f si="2" t="shared"/>
        <v>35213.0</v>
      </c>
      <c r="R13" s="6" t="n">
        <f si="0" t="shared"/>
        <v>5.248516173004289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337.0</v>
      </c>
      <c r="E14" s="5" t="n">
        <v>691.0</v>
      </c>
      <c r="F14" s="5" t="n">
        <v>2912.0</v>
      </c>
      <c r="G14" s="5" t="n">
        <v>6279.0</v>
      </c>
      <c r="H14" s="5" t="n">
        <v>2540.0</v>
      </c>
      <c r="I14" s="5" t="n">
        <v>6083.0</v>
      </c>
      <c r="J14" s="5" t="n">
        <v>681.0</v>
      </c>
      <c r="K14" s="5" t="n">
        <v>851.0</v>
      </c>
      <c r="L14" s="5" t="n">
        <v>1314.0</v>
      </c>
      <c r="M14" s="5" t="n">
        <v>10133.0</v>
      </c>
      <c r="N14" s="11" t="n">
        <f si="1" t="shared"/>
        <v>31821.0</v>
      </c>
      <c r="O14" s="5" t="n">
        <v>6579100.0</v>
      </c>
      <c r="P14" s="5" t="n">
        <v>287183.0</v>
      </c>
      <c r="Q14" s="11" t="n">
        <f si="2" t="shared"/>
        <v>21688.0</v>
      </c>
      <c r="R14" s="6" t="n">
        <f si="0" t="shared"/>
        <v>13.241562154186648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163.0</v>
      </c>
      <c r="E15" s="5" t="n">
        <f ref="E15:M15" si="3" t="shared">E16-E9-E10-E11-E12-E13-E14</f>
        <v>112.0</v>
      </c>
      <c r="F15" s="5" t="n">
        <f si="3" t="shared"/>
        <v>305.0</v>
      </c>
      <c r="G15" s="5" t="n">
        <f si="3" t="shared"/>
        <v>803.0</v>
      </c>
      <c r="H15" s="5" t="n">
        <f si="3" t="shared"/>
        <v>619.0</v>
      </c>
      <c r="I15" s="5" t="n">
        <f si="3" t="shared"/>
        <v>750.0</v>
      </c>
      <c r="J15" s="5" t="n">
        <f si="3" t="shared"/>
        <v>236.0</v>
      </c>
      <c r="K15" s="5" t="n">
        <f si="3" t="shared"/>
        <v>55.0</v>
      </c>
      <c r="L15" s="5" t="n">
        <f si="3" t="shared"/>
        <v>33.0</v>
      </c>
      <c r="M15" s="5" t="n">
        <f si="3" t="shared"/>
        <v>398.0</v>
      </c>
      <c r="N15" s="5" t="n">
        <f ref="N15" si="4" t="shared">N16-N9-N10-N11-N12-N13-N14</f>
        <v>3474.0</v>
      </c>
      <c r="O15" s="5" t="n">
        <f>O16-O9-O10-O11-O12-O13-O14</f>
        <v>70228.0</v>
      </c>
      <c r="P15" s="5" t="n">
        <f>P16-P9-P10-P11-P12-P13-P14</f>
        <v>26935.0</v>
      </c>
      <c r="Q15" s="11" t="n">
        <f si="2" t="shared"/>
        <v>3076.0</v>
      </c>
      <c r="R15" s="6" t="n">
        <f si="0" t="shared"/>
        <v>8.756501950585175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7532.0</v>
      </c>
      <c r="E16" s="5" t="n">
        <v>12553.0</v>
      </c>
      <c r="F16" s="5" t="n">
        <v>30114.0</v>
      </c>
      <c r="G16" s="5" t="n">
        <v>36650.0</v>
      </c>
      <c r="H16" s="5" t="n">
        <v>89760.0</v>
      </c>
      <c r="I16" s="5" t="n">
        <v>52789.0</v>
      </c>
      <c r="J16" s="5" t="n">
        <v>6517.0</v>
      </c>
      <c r="K16" s="5" t="n">
        <v>3903.0</v>
      </c>
      <c r="L16" s="5" t="n">
        <v>2538.0</v>
      </c>
      <c r="M16" s="5" t="n">
        <v>39417.0</v>
      </c>
      <c r="N16" s="11" t="n">
        <f ref="N16:N48" si="5" t="shared">SUM(D16:M16)</f>
        <v>281773.0</v>
      </c>
      <c r="O16" s="5" t="n">
        <v>2.5741239E7</v>
      </c>
      <c r="P16" s="5" t="n">
        <v>1863822.0</v>
      </c>
      <c r="Q16" s="11" t="n">
        <f si="2" t="shared"/>
        <v>242356.0</v>
      </c>
      <c r="R16" s="6" t="n">
        <f si="0" t="shared"/>
        <v>7.690430606215649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97.0</v>
      </c>
      <c r="E17" s="5" t="n">
        <f ref="E17:M17" si="6" t="shared">E18-E16-E3-E4-E5-E6-E7-E8</f>
        <v>187.0</v>
      </c>
      <c r="F17" s="5" t="n">
        <f si="6" t="shared"/>
        <v>298.0</v>
      </c>
      <c r="G17" s="5" t="n">
        <f si="6" t="shared"/>
        <v>292.0</v>
      </c>
      <c r="H17" s="5" t="n">
        <f si="6" t="shared"/>
        <v>301.0</v>
      </c>
      <c r="I17" s="5" t="n">
        <f si="6" t="shared"/>
        <v>240.0</v>
      </c>
      <c r="J17" s="5" t="n">
        <f si="6" t="shared"/>
        <v>101.0</v>
      </c>
      <c r="K17" s="5" t="n">
        <f si="6" t="shared"/>
        <v>116.0</v>
      </c>
      <c r="L17" s="5" t="n">
        <f si="6" t="shared"/>
        <v>37.0</v>
      </c>
      <c r="M17" s="5" t="n">
        <f si="6" t="shared"/>
        <v>149.0</v>
      </c>
      <c r="N17" s="11" t="n">
        <f si="5" t="shared"/>
        <v>1818.0</v>
      </c>
      <c r="O17" s="5" t="n">
        <f>O18-O16-O3-O4-O5-O6-O7-O8</f>
        <v>88210.0</v>
      </c>
      <c r="P17" s="5" t="n">
        <f>P18-P16-P3-P4-P5-P6-P7-P8</f>
        <v>18238.0</v>
      </c>
      <c r="Q17" s="11" t="n">
        <f si="2" t="shared"/>
        <v>1669.0</v>
      </c>
      <c r="R17" s="6" t="n">
        <f si="0" t="shared"/>
        <v>10.927501497902936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50193.0</v>
      </c>
      <c r="E18" s="5" t="n">
        <v>117747.0</v>
      </c>
      <c r="F18" s="5" t="n">
        <v>215571.0</v>
      </c>
      <c r="G18" s="5" t="n">
        <v>132773.0</v>
      </c>
      <c r="H18" s="5" t="n">
        <v>240057.0</v>
      </c>
      <c r="I18" s="5" t="n">
        <v>89648.0</v>
      </c>
      <c r="J18" s="5" t="n">
        <v>13564.0</v>
      </c>
      <c r="K18" s="5" t="n">
        <v>8176.0</v>
      </c>
      <c r="L18" s="5" t="n">
        <v>6493.0</v>
      </c>
      <c r="M18" s="5" t="n">
        <v>75659.0</v>
      </c>
      <c r="N18" s="11" t="n">
        <f si="5" t="shared"/>
        <v>949881.0</v>
      </c>
      <c r="O18" s="5" t="n">
        <v>3.0490419E7</v>
      </c>
      <c r="P18" s="5" t="n">
        <v>5038163.0</v>
      </c>
      <c r="Q18" s="11" t="n">
        <f si="2" t="shared"/>
        <v>874222.0</v>
      </c>
      <c r="R18" s="6" t="n">
        <f si="0" t="shared"/>
        <v>5.7630247236971845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1022.0</v>
      </c>
      <c r="E19" s="5" t="n">
        <v>1071.0</v>
      </c>
      <c r="F19" s="5" t="n">
        <v>1774.0</v>
      </c>
      <c r="G19" s="5" t="n">
        <v>1544.0</v>
      </c>
      <c r="H19" s="5" t="n">
        <v>2353.0</v>
      </c>
      <c r="I19" s="5" t="n">
        <v>1622.0</v>
      </c>
      <c r="J19" s="5" t="n">
        <v>755.0</v>
      </c>
      <c r="K19" s="5" t="n">
        <v>348.0</v>
      </c>
      <c r="L19" s="5" t="n">
        <v>193.0</v>
      </c>
      <c r="M19" s="5" t="n">
        <v>1719.0</v>
      </c>
      <c r="N19" s="11" t="n">
        <f si="5" t="shared"/>
        <v>12401.0</v>
      </c>
      <c r="O19" s="5" t="n">
        <v>151530.0</v>
      </c>
      <c r="P19" s="5" t="n">
        <v>91446.0</v>
      </c>
      <c r="Q19" s="11" t="n">
        <f si="2" t="shared"/>
        <v>10682.0</v>
      </c>
      <c r="R19" s="6" t="n">
        <f si="0" t="shared"/>
        <v>8.560756412656806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4420.0</v>
      </c>
      <c r="E20" s="5" t="n">
        <v>4687.0</v>
      </c>
      <c r="F20" s="5" t="n">
        <v>5790.0</v>
      </c>
      <c r="G20" s="5" t="n">
        <v>5208.0</v>
      </c>
      <c r="H20" s="5" t="n">
        <v>10127.0</v>
      </c>
      <c r="I20" s="5" t="n">
        <v>10310.0</v>
      </c>
      <c r="J20" s="5" t="n">
        <v>4051.0</v>
      </c>
      <c r="K20" s="5" t="n">
        <v>1576.0</v>
      </c>
      <c r="L20" s="5" t="n">
        <v>1188.0</v>
      </c>
      <c r="M20" s="5" t="n">
        <v>6520.0</v>
      </c>
      <c r="N20" s="11" t="n">
        <f si="5" t="shared"/>
        <v>53877.0</v>
      </c>
      <c r="O20" s="5" t="n">
        <v>775239.0</v>
      </c>
      <c r="P20" s="5" t="n">
        <v>464015.0</v>
      </c>
      <c r="Q20" s="11" t="n">
        <f si="2" t="shared"/>
        <v>47357.0</v>
      </c>
      <c r="R20" s="6" t="n">
        <f si="0" t="shared"/>
        <v>9.798234685474164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15.0</v>
      </c>
      <c r="E21" s="5" t="n">
        <v>22.0</v>
      </c>
      <c r="F21" s="5" t="n">
        <v>28.0</v>
      </c>
      <c r="G21" s="5" t="n">
        <v>19.0</v>
      </c>
      <c r="H21" s="5" t="n">
        <v>40.0</v>
      </c>
      <c r="I21" s="5" t="n">
        <v>41.0</v>
      </c>
      <c r="J21" s="5" t="n">
        <v>21.0</v>
      </c>
      <c r="K21" s="5" t="n">
        <v>21.0</v>
      </c>
      <c r="L21" s="5" t="n">
        <v>7.0</v>
      </c>
      <c r="M21" s="5" t="n">
        <v>317.0</v>
      </c>
      <c r="N21" s="11" t="n">
        <f si="5" t="shared"/>
        <v>531.0</v>
      </c>
      <c r="O21" s="5" t="n">
        <v>7204.0</v>
      </c>
      <c r="P21" s="5" t="n">
        <v>2902.0</v>
      </c>
      <c r="Q21" s="11" t="n">
        <f si="2" t="shared"/>
        <v>214.0</v>
      </c>
      <c r="R21" s="6" t="n">
        <f si="0" t="shared"/>
        <v>13.560747663551401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7.0</v>
      </c>
      <c r="E22" s="5" t="n">
        <v>31.0</v>
      </c>
      <c r="F22" s="5" t="n">
        <v>42.0</v>
      </c>
      <c r="G22" s="5" t="n">
        <v>32.0</v>
      </c>
      <c r="H22" s="5" t="n">
        <v>46.0</v>
      </c>
      <c r="I22" s="5" t="n">
        <v>80.0</v>
      </c>
      <c r="J22" s="5" t="n">
        <v>57.0</v>
      </c>
      <c r="K22" s="5" t="n">
        <v>17.0</v>
      </c>
      <c r="L22" s="5" t="n">
        <v>21.0</v>
      </c>
      <c r="M22" s="5" t="n">
        <v>59.0</v>
      </c>
      <c r="N22" s="11" t="n">
        <f si="5" t="shared"/>
        <v>392.0</v>
      </c>
      <c r="O22" s="5" t="n">
        <v>13719.0</v>
      </c>
      <c r="P22" s="5" t="n">
        <v>5036.0</v>
      </c>
      <c r="Q22" s="11" t="n">
        <f si="2" t="shared"/>
        <v>333.0</v>
      </c>
      <c r="R22" s="6" t="n">
        <f si="0" t="shared"/>
        <v>15.123123123123124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3.0</v>
      </c>
      <c r="E23" s="5" t="n">
        <v>1.0</v>
      </c>
      <c r="F23" s="5" t="n">
        <v>9.0</v>
      </c>
      <c r="G23" s="5" t="n">
        <v>8.0</v>
      </c>
      <c r="H23" s="5" t="n">
        <v>14.0</v>
      </c>
      <c r="I23" s="5" t="n">
        <v>12.0</v>
      </c>
      <c r="J23" s="5" t="n">
        <v>10.0</v>
      </c>
      <c r="K23" s="5" t="n">
        <v>7.0</v>
      </c>
      <c r="L23" s="5" t="n">
        <v>19.0</v>
      </c>
      <c r="M23" s="5" t="n">
        <v>15.0</v>
      </c>
      <c r="N23" s="11" t="n">
        <f si="5" t="shared"/>
        <v>98.0</v>
      </c>
      <c r="O23" s="5" t="n">
        <v>4164.0</v>
      </c>
      <c r="P23" s="5" t="n">
        <v>2201.0</v>
      </c>
      <c r="Q23" s="11" t="n">
        <f si="2" t="shared"/>
        <v>83.0</v>
      </c>
      <c r="R23" s="6" t="n">
        <f si="0" t="shared"/>
        <v>26.518072289156628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43.0</v>
      </c>
      <c r="E24" s="5" t="n">
        <f ref="E24:M24" si="7" t="shared">E25-E19-E20-E21-E22-E23</f>
        <v>65.0</v>
      </c>
      <c r="F24" s="5" t="n">
        <f si="7" t="shared"/>
        <v>80.0</v>
      </c>
      <c r="G24" s="5" t="n">
        <f si="7" t="shared"/>
        <v>46.0</v>
      </c>
      <c r="H24" s="5" t="n">
        <f si="7" t="shared"/>
        <v>121.0</v>
      </c>
      <c r="I24" s="5" t="n">
        <f si="7" t="shared"/>
        <v>96.0</v>
      </c>
      <c r="J24" s="5" t="n">
        <f si="7" t="shared"/>
        <v>79.0</v>
      </c>
      <c r="K24" s="5" t="n">
        <f si="7" t="shared"/>
        <v>58.0</v>
      </c>
      <c r="L24" s="5" t="n">
        <f si="7" t="shared"/>
        <v>95.0</v>
      </c>
      <c r="M24" s="5" t="n">
        <f si="7" t="shared"/>
        <v>225.0</v>
      </c>
      <c r="N24" s="11" t="n">
        <f si="5" t="shared"/>
        <v>908.0</v>
      </c>
      <c r="O24" s="5" t="n">
        <f>O25-O19-O20-O21-O22-O23</f>
        <v>56542.0</v>
      </c>
      <c r="P24" s="5" t="n">
        <f>P25-P19-P20-P21-P22-P23</f>
        <v>13892.0</v>
      </c>
      <c r="Q24" s="11" t="n">
        <f si="2" t="shared"/>
        <v>683.0</v>
      </c>
      <c r="R24" s="6" t="n">
        <f si="0" t="shared"/>
        <v>20.339677891654464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5510.0</v>
      </c>
      <c r="E25" s="5" t="n">
        <v>5877.0</v>
      </c>
      <c r="F25" s="5" t="n">
        <v>7723.0</v>
      </c>
      <c r="G25" s="5" t="n">
        <v>6857.0</v>
      </c>
      <c r="H25" s="5" t="n">
        <v>12701.0</v>
      </c>
      <c r="I25" s="5" t="n">
        <v>12161.0</v>
      </c>
      <c r="J25" s="5" t="n">
        <v>4973.0</v>
      </c>
      <c r="K25" s="5" t="n">
        <v>2027.0</v>
      </c>
      <c r="L25" s="5" t="n">
        <v>1523.0</v>
      </c>
      <c r="M25" s="5" t="n">
        <v>8855.0</v>
      </c>
      <c r="N25" s="11" t="n">
        <f si="5" t="shared"/>
        <v>68207.0</v>
      </c>
      <c r="O25" s="5" t="n">
        <v>1008398.0</v>
      </c>
      <c r="P25" s="5" t="n">
        <v>579492.0</v>
      </c>
      <c r="Q25" s="11" t="n">
        <f si="2" t="shared"/>
        <v>59352.0</v>
      </c>
      <c r="R25" s="6" t="n">
        <f si="0" t="shared"/>
        <v>9.763647391831784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36.0</v>
      </c>
      <c r="E26" s="5" t="n">
        <v>61.0</v>
      </c>
      <c r="F26" s="5" t="n">
        <v>52.0</v>
      </c>
      <c r="G26" s="5" t="n">
        <v>51.0</v>
      </c>
      <c r="H26" s="5" t="n">
        <v>112.0</v>
      </c>
      <c r="I26" s="5" t="n">
        <v>117.0</v>
      </c>
      <c r="J26" s="5" t="n">
        <v>66.0</v>
      </c>
      <c r="K26" s="5" t="n">
        <v>49.0</v>
      </c>
      <c r="L26" s="5" t="n">
        <v>29.0</v>
      </c>
      <c r="M26" s="5" t="n">
        <v>89.0</v>
      </c>
      <c r="N26" s="11" t="n">
        <f si="5" t="shared"/>
        <v>662.0</v>
      </c>
      <c r="O26" s="5" t="n">
        <v>15854.0</v>
      </c>
      <c r="P26" s="5" t="n">
        <v>8226.0</v>
      </c>
      <c r="Q26" s="11" t="n">
        <f si="2" t="shared"/>
        <v>573.0</v>
      </c>
      <c r="R26" s="6" t="n">
        <f si="0" t="shared"/>
        <v>14.356020942408376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332.0</v>
      </c>
      <c r="E27" s="5" t="n">
        <v>359.0</v>
      </c>
      <c r="F27" s="5" t="n">
        <v>381.0</v>
      </c>
      <c r="G27" s="5" t="n">
        <v>322.0</v>
      </c>
      <c r="H27" s="5" t="n">
        <v>631.0</v>
      </c>
      <c r="I27" s="5" t="n">
        <v>718.0</v>
      </c>
      <c r="J27" s="5" t="n">
        <v>440.0</v>
      </c>
      <c r="K27" s="5" t="n">
        <v>292.0</v>
      </c>
      <c r="L27" s="5" t="n">
        <v>242.0</v>
      </c>
      <c r="M27" s="5" t="n">
        <v>672.0</v>
      </c>
      <c r="N27" s="11" t="n">
        <f si="5" t="shared"/>
        <v>4389.0</v>
      </c>
      <c r="O27" s="5" t="n">
        <v>107276.0</v>
      </c>
      <c r="P27" s="5" t="n">
        <v>55544.0</v>
      </c>
      <c r="Q27" s="11" t="n">
        <f si="2" t="shared"/>
        <v>3717.0</v>
      </c>
      <c r="R27" s="6" t="n">
        <f si="0" t="shared"/>
        <v>14.943233790691417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370.0</v>
      </c>
      <c r="E28" s="5" t="n">
        <v>449.0</v>
      </c>
      <c r="F28" s="5" t="n">
        <v>487.0</v>
      </c>
      <c r="G28" s="5" t="n">
        <v>379.0</v>
      </c>
      <c r="H28" s="5" t="n">
        <v>725.0</v>
      </c>
      <c r="I28" s="5" t="n">
        <v>863.0</v>
      </c>
      <c r="J28" s="5" t="n">
        <v>506.0</v>
      </c>
      <c r="K28" s="5" t="n">
        <v>268.0</v>
      </c>
      <c r="L28" s="5" t="n">
        <v>164.0</v>
      </c>
      <c r="M28" s="5" t="n">
        <v>707.0</v>
      </c>
      <c r="N28" s="11" t="n">
        <f si="5" t="shared"/>
        <v>4918.0</v>
      </c>
      <c r="O28" s="5" t="n">
        <v>89887.0</v>
      </c>
      <c r="P28" s="5" t="n">
        <v>52238.0</v>
      </c>
      <c r="Q28" s="11" t="n">
        <f si="2" t="shared"/>
        <v>4211.0</v>
      </c>
      <c r="R28" s="6" t="n">
        <f si="0" t="shared"/>
        <v>12.40512942293992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161.0</v>
      </c>
      <c r="E29" s="5" t="n">
        <v>184.0</v>
      </c>
      <c r="F29" s="5" t="n">
        <v>204.0</v>
      </c>
      <c r="G29" s="5" t="n">
        <v>141.0</v>
      </c>
      <c r="H29" s="5" t="n">
        <v>227.0</v>
      </c>
      <c r="I29" s="5" t="n">
        <v>168.0</v>
      </c>
      <c r="J29" s="5" t="n">
        <v>125.0</v>
      </c>
      <c r="K29" s="5" t="n">
        <v>67.0</v>
      </c>
      <c r="L29" s="5" t="n">
        <v>48.0</v>
      </c>
      <c r="M29" s="5" t="n">
        <v>212.0</v>
      </c>
      <c r="N29" s="11" t="n">
        <f si="5" t="shared"/>
        <v>1537.0</v>
      </c>
      <c r="O29" s="5" t="n">
        <v>29774.0</v>
      </c>
      <c r="P29" s="5" t="n">
        <v>14173.0</v>
      </c>
      <c r="Q29" s="11" t="n">
        <f si="2" t="shared"/>
        <v>1325.0</v>
      </c>
      <c r="R29" s="6" t="n">
        <f si="0" t="shared"/>
        <v>10.696603773584906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230.0</v>
      </c>
      <c r="E30" s="5" t="n">
        <v>242.0</v>
      </c>
      <c r="F30" s="5" t="n">
        <v>266.0</v>
      </c>
      <c r="G30" s="5" t="n">
        <v>164.0</v>
      </c>
      <c r="H30" s="5" t="n">
        <v>293.0</v>
      </c>
      <c r="I30" s="5" t="n">
        <v>322.0</v>
      </c>
      <c r="J30" s="5" t="n">
        <v>205.0</v>
      </c>
      <c r="K30" s="5" t="n">
        <v>80.0</v>
      </c>
      <c r="L30" s="5" t="n">
        <v>54.0</v>
      </c>
      <c r="M30" s="5" t="n">
        <v>216.0</v>
      </c>
      <c r="N30" s="11" t="n">
        <f si="5" t="shared"/>
        <v>2072.0</v>
      </c>
      <c r="O30" s="5" t="n">
        <v>24991.0</v>
      </c>
      <c r="P30" s="5" t="n">
        <v>19080.0</v>
      </c>
      <c r="Q30" s="11" t="n">
        <f si="2" t="shared"/>
        <v>1856.0</v>
      </c>
      <c r="R30" s="6" t="n">
        <f si="0" t="shared"/>
        <v>10.280172413793103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60.0</v>
      </c>
      <c r="E31" s="5" t="n">
        <v>93.0</v>
      </c>
      <c r="F31" s="5" t="n">
        <v>103.0</v>
      </c>
      <c r="G31" s="5" t="n">
        <v>82.0</v>
      </c>
      <c r="H31" s="5" t="n">
        <v>139.0</v>
      </c>
      <c r="I31" s="5" t="n">
        <v>165.0</v>
      </c>
      <c r="J31" s="5" t="n">
        <v>100.0</v>
      </c>
      <c r="K31" s="5" t="n">
        <v>51.0</v>
      </c>
      <c r="L31" s="5" t="n">
        <v>17.0</v>
      </c>
      <c r="M31" s="5" t="n">
        <v>60.0</v>
      </c>
      <c r="N31" s="11" t="n">
        <f si="5" t="shared"/>
        <v>870.0</v>
      </c>
      <c r="O31" s="5" t="n">
        <v>12044.0</v>
      </c>
      <c r="P31" s="5" t="n">
        <v>9010.0</v>
      </c>
      <c r="Q31" s="11" t="n">
        <f si="2" t="shared"/>
        <v>810.0</v>
      </c>
      <c r="R31" s="6" t="n">
        <f si="0" t="shared"/>
        <v>11.123456790123457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94.0</v>
      </c>
      <c r="E32" s="5" t="n">
        <v>111.0</v>
      </c>
      <c r="F32" s="5" t="n">
        <v>123.0</v>
      </c>
      <c r="G32" s="5" t="n">
        <v>81.0</v>
      </c>
      <c r="H32" s="5" t="n">
        <v>198.0</v>
      </c>
      <c r="I32" s="5" t="n">
        <v>187.0</v>
      </c>
      <c r="J32" s="5" t="n">
        <v>105.0</v>
      </c>
      <c r="K32" s="5" t="n">
        <v>60.0</v>
      </c>
      <c r="L32" s="5" t="n">
        <v>49.0</v>
      </c>
      <c r="M32" s="5" t="n">
        <v>128.0</v>
      </c>
      <c r="N32" s="11" t="n">
        <f si="5" t="shared"/>
        <v>1136.0</v>
      </c>
      <c r="O32" s="5" t="n">
        <v>24702.0</v>
      </c>
      <c r="P32" s="5" t="n">
        <v>13009.0</v>
      </c>
      <c r="Q32" s="11" t="n">
        <f si="2" t="shared"/>
        <v>1008.0</v>
      </c>
      <c r="R32" s="6" t="n">
        <f si="0" t="shared"/>
        <v>12.905753968253968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552.0</v>
      </c>
      <c r="E33" s="5" t="n">
        <v>658.0</v>
      </c>
      <c r="F33" s="5" t="n">
        <v>850.0</v>
      </c>
      <c r="G33" s="5" t="n">
        <v>693.0</v>
      </c>
      <c r="H33" s="5" t="n">
        <v>1015.0</v>
      </c>
      <c r="I33" s="5" t="n">
        <v>770.0</v>
      </c>
      <c r="J33" s="5" t="n">
        <v>336.0</v>
      </c>
      <c r="K33" s="5" t="n">
        <v>224.0</v>
      </c>
      <c r="L33" s="5" t="n">
        <v>164.0</v>
      </c>
      <c r="M33" s="5" t="n">
        <v>967.0</v>
      </c>
      <c r="N33" s="11" t="n">
        <f si="5" t="shared"/>
        <v>6229.0</v>
      </c>
      <c r="O33" s="5" t="n">
        <v>124489.0</v>
      </c>
      <c r="P33" s="5" t="n">
        <v>50703.0</v>
      </c>
      <c r="Q33" s="11" t="n">
        <f si="2" t="shared"/>
        <v>5262.0</v>
      </c>
      <c r="R33" s="6" t="n">
        <f si="0" t="shared"/>
        <v>9.635689851767388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102.0</v>
      </c>
      <c r="E34" s="5" t="n">
        <v>69.0</v>
      </c>
      <c r="F34" s="5" t="n">
        <v>69.0</v>
      </c>
      <c r="G34" s="5" t="n">
        <v>39.0</v>
      </c>
      <c r="H34" s="5" t="n">
        <v>96.0</v>
      </c>
      <c r="I34" s="5" t="n">
        <v>91.0</v>
      </c>
      <c r="J34" s="5" t="n">
        <v>57.0</v>
      </c>
      <c r="K34" s="5" t="n">
        <v>48.0</v>
      </c>
      <c r="L34" s="5" t="n">
        <v>11.0</v>
      </c>
      <c r="M34" s="5" t="n">
        <v>182.0</v>
      </c>
      <c r="N34" s="11" t="n">
        <f si="5" t="shared"/>
        <v>764.0</v>
      </c>
      <c r="O34" s="5" t="n">
        <v>11200.0</v>
      </c>
      <c r="P34" s="5" t="n">
        <v>6249.0</v>
      </c>
      <c r="Q34" s="11" t="n">
        <f si="2" t="shared"/>
        <v>582.0</v>
      </c>
      <c r="R34" s="6" t="n">
        <f si="0" t="shared"/>
        <v>10.737113402061855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25.0</v>
      </c>
      <c r="E35" s="5" t="n">
        <v>24.0</v>
      </c>
      <c r="F35" s="5" t="n">
        <v>13.0</v>
      </c>
      <c r="G35" s="5" t="n">
        <v>12.0</v>
      </c>
      <c r="H35" s="5" t="n">
        <v>24.0</v>
      </c>
      <c r="I35" s="5" t="n">
        <v>13.0</v>
      </c>
      <c r="J35" s="5" t="n">
        <v>2.0</v>
      </c>
      <c r="K35" s="5" t="n">
        <v>5.0</v>
      </c>
      <c r="L35" s="5" t="n">
        <v>3.0</v>
      </c>
      <c r="M35" s="5" t="n">
        <v>35.0</v>
      </c>
      <c r="N35" s="11" t="n">
        <f si="5" t="shared"/>
        <v>156.0</v>
      </c>
      <c r="O35" s="5" t="n">
        <v>1340.0</v>
      </c>
      <c r="P35" s="5" t="n">
        <v>970.0</v>
      </c>
      <c r="Q35" s="11" t="n">
        <f si="2" t="shared"/>
        <v>121.0</v>
      </c>
      <c r="R35" s="6" t="n">
        <f si="0" t="shared"/>
        <v>8.016528925619834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32.0</v>
      </c>
      <c r="E36" s="5" t="n">
        <v>60.0</v>
      </c>
      <c r="F36" s="5" t="n">
        <v>127.0</v>
      </c>
      <c r="G36" s="5" t="n">
        <v>76.0</v>
      </c>
      <c r="H36" s="5" t="n">
        <v>123.0</v>
      </c>
      <c r="I36" s="5" t="n">
        <v>125.0</v>
      </c>
      <c r="J36" s="5" t="n">
        <v>68.0</v>
      </c>
      <c r="K36" s="5" t="n">
        <v>32.0</v>
      </c>
      <c r="L36" s="5" t="n">
        <v>25.0</v>
      </c>
      <c r="M36" s="5" t="n">
        <v>82.0</v>
      </c>
      <c r="N36" s="11" t="n">
        <f si="5" t="shared"/>
        <v>750.0</v>
      </c>
      <c r="O36" s="5" t="n">
        <v>12437.0</v>
      </c>
      <c r="P36" s="5" t="n">
        <v>7553.0</v>
      </c>
      <c r="Q36" s="11" t="n">
        <f si="2" t="shared"/>
        <v>668.0</v>
      </c>
      <c r="R36" s="6" t="n">
        <f si="0" t="shared"/>
        <v>11.30688622754491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64.0</v>
      </c>
      <c r="E37" s="5" t="n">
        <v>97.0</v>
      </c>
      <c r="F37" s="5" t="n">
        <v>117.0</v>
      </c>
      <c r="G37" s="5" t="n">
        <v>162.0</v>
      </c>
      <c r="H37" s="5" t="n">
        <v>161.0</v>
      </c>
      <c r="I37" s="5" t="n">
        <v>179.0</v>
      </c>
      <c r="J37" s="5" t="n">
        <v>44.0</v>
      </c>
      <c r="K37" s="5" t="n">
        <v>55.0</v>
      </c>
      <c r="L37" s="5" t="n">
        <v>28.0</v>
      </c>
      <c r="M37" s="5" t="n">
        <v>263.0</v>
      </c>
      <c r="N37" s="11" t="n">
        <f si="5" t="shared"/>
        <v>1170.0</v>
      </c>
      <c r="O37" s="5" t="n">
        <v>24199.0</v>
      </c>
      <c r="P37" s="5" t="n">
        <v>10061.0</v>
      </c>
      <c r="Q37" s="11" t="n">
        <f si="2" t="shared"/>
        <v>907.0</v>
      </c>
      <c r="R37" s="6" t="n">
        <f si="0" t="shared"/>
        <v>11.092613009922822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342.0</v>
      </c>
      <c r="E38" s="5" t="n">
        <f ref="E38:M38" si="8" t="shared">E39-E26-E27-E28-E29-E30-E31-E32-E33-E34-E35-E36-E37</f>
        <v>380.0</v>
      </c>
      <c r="F38" s="5" t="n">
        <f si="8" t="shared"/>
        <v>560.0</v>
      </c>
      <c r="G38" s="5" t="n">
        <f si="8" t="shared"/>
        <v>534.0</v>
      </c>
      <c r="H38" s="5" t="n">
        <f si="8" t="shared"/>
        <v>885.0</v>
      </c>
      <c r="I38" s="5" t="n">
        <f si="8" t="shared"/>
        <v>686.0</v>
      </c>
      <c r="J38" s="5" t="n">
        <f si="8" t="shared"/>
        <v>342.0</v>
      </c>
      <c r="K38" s="5" t="n">
        <f si="8" t="shared"/>
        <v>226.0</v>
      </c>
      <c r="L38" s="5" t="n">
        <f si="8" t="shared"/>
        <v>151.0</v>
      </c>
      <c r="M38" s="5" t="n">
        <f si="8" t="shared"/>
        <v>701.0</v>
      </c>
      <c r="N38" s="11" t="n">
        <f si="5" t="shared"/>
        <v>4807.0</v>
      </c>
      <c r="O38" s="5" t="n">
        <f>O39-O26-O27-O28-O29-O30-O31-O32-O33-O34-O35-O36-O37</f>
        <v>89140.0</v>
      </c>
      <c r="P38" s="5" t="n">
        <f>P39-P26-P27-P28-P29-P30-P31-P32-P33-P34-P35-P36-P37</f>
        <v>46174.0</v>
      </c>
      <c r="Q38" s="11" t="n">
        <f si="2" t="shared"/>
        <v>4106.0</v>
      </c>
      <c r="R38" s="6" t="n">
        <f si="0" t="shared"/>
        <v>11.245494398441306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2400.0</v>
      </c>
      <c r="E39" s="5" t="n">
        <v>2787.0</v>
      </c>
      <c r="F39" s="5" t="n">
        <v>3352.0</v>
      </c>
      <c r="G39" s="5" t="n">
        <v>2736.0</v>
      </c>
      <c r="H39" s="5" t="n">
        <v>4629.0</v>
      </c>
      <c r="I39" s="5" t="n">
        <v>4404.0</v>
      </c>
      <c r="J39" s="5" t="n">
        <v>2396.0</v>
      </c>
      <c r="K39" s="5" t="n">
        <v>1457.0</v>
      </c>
      <c r="L39" s="5" t="n">
        <v>985.0</v>
      </c>
      <c r="M39" s="5" t="n">
        <v>4314.0</v>
      </c>
      <c r="N39" s="11" t="n">
        <f si="5" t="shared"/>
        <v>29460.0</v>
      </c>
      <c r="O39" s="5" t="n">
        <v>567333.0</v>
      </c>
      <c r="P39" s="5" t="n">
        <v>292990.0</v>
      </c>
      <c r="Q39" s="11" t="n">
        <f si="2" t="shared"/>
        <v>25146.0</v>
      </c>
      <c r="R39" s="6" t="n">
        <f si="0" t="shared"/>
        <v>11.651554919271454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983.0</v>
      </c>
      <c r="E40" s="5" t="n">
        <v>859.0</v>
      </c>
      <c r="F40" s="5" t="n">
        <v>1411.0</v>
      </c>
      <c r="G40" s="5" t="n">
        <v>1466.0</v>
      </c>
      <c r="H40" s="5" t="n">
        <v>2609.0</v>
      </c>
      <c r="I40" s="5" t="n">
        <v>1941.0</v>
      </c>
      <c r="J40" s="5" t="n">
        <v>597.0</v>
      </c>
      <c r="K40" s="5" t="n">
        <v>235.0</v>
      </c>
      <c r="L40" s="5" t="n">
        <v>110.0</v>
      </c>
      <c r="M40" s="5" t="n">
        <v>2460.0</v>
      </c>
      <c r="N40" s="11" t="n">
        <f si="5" t="shared"/>
        <v>12671.0</v>
      </c>
      <c r="O40" s="5" t="n">
        <v>100984.0</v>
      </c>
      <c r="P40" s="5" t="n">
        <v>78901.0</v>
      </c>
      <c r="Q40" s="11" t="n">
        <f si="2" t="shared"/>
        <v>10211.0</v>
      </c>
      <c r="R40" s="6" t="n">
        <f si="0" t="shared"/>
        <v>7.727059053961415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103.0</v>
      </c>
      <c r="E41" s="5" t="n">
        <v>125.0</v>
      </c>
      <c r="F41" s="5" t="n">
        <v>195.0</v>
      </c>
      <c r="G41" s="5" t="n">
        <v>172.0</v>
      </c>
      <c r="H41" s="5" t="n">
        <v>425.0</v>
      </c>
      <c r="I41" s="5" t="n">
        <v>388.0</v>
      </c>
      <c r="J41" s="5" t="n">
        <v>163.0</v>
      </c>
      <c r="K41" s="5" t="n">
        <v>49.0</v>
      </c>
      <c r="L41" s="5" t="n">
        <v>48.0</v>
      </c>
      <c r="M41" s="5" t="n">
        <v>338.0</v>
      </c>
      <c r="N41" s="11" t="n">
        <f si="5" t="shared"/>
        <v>2006.0</v>
      </c>
      <c r="O41" s="5" t="n">
        <v>26857.0</v>
      </c>
      <c r="P41" s="5" t="n">
        <v>17479.0</v>
      </c>
      <c r="Q41" s="11" t="n">
        <f si="2" t="shared"/>
        <v>1668.0</v>
      </c>
      <c r="R41" s="6" t="n">
        <f si="0" t="shared"/>
        <v>10.479016786570744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11.0</v>
      </c>
      <c r="E42" s="5" t="n">
        <f ref="E42:M42" si="9" t="shared">E43-E40-E41</f>
        <v>19.0</v>
      </c>
      <c r="F42" s="5" t="n">
        <f si="9" t="shared"/>
        <v>26.0</v>
      </c>
      <c r="G42" s="5" t="n">
        <f si="9" t="shared"/>
        <v>18.0</v>
      </c>
      <c r="H42" s="5" t="n">
        <f si="9" t="shared"/>
        <v>40.0</v>
      </c>
      <c r="I42" s="5" t="n">
        <f si="9" t="shared"/>
        <v>25.0</v>
      </c>
      <c r="J42" s="5" t="n">
        <f si="9" t="shared"/>
        <v>42.0</v>
      </c>
      <c r="K42" s="5" t="n">
        <f si="9" t="shared"/>
        <v>24.0</v>
      </c>
      <c r="L42" s="5" t="n">
        <f si="9" t="shared"/>
        <v>23.0</v>
      </c>
      <c r="M42" s="5" t="n">
        <f si="9" t="shared"/>
        <v>22.0</v>
      </c>
      <c r="N42" s="11" t="n">
        <f si="5" t="shared"/>
        <v>250.0</v>
      </c>
      <c r="O42" s="5" t="n">
        <f>O43-O40-O41</f>
        <v>6877.0</v>
      </c>
      <c r="P42" s="5" t="n">
        <f>P43-P40-P41</f>
        <v>4462.0</v>
      </c>
      <c r="Q42" s="11" t="n">
        <f si="2" t="shared"/>
        <v>228.0</v>
      </c>
      <c r="R42" s="6" t="n">
        <f si="0" t="shared"/>
        <v>19.57017543859649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1097.0</v>
      </c>
      <c r="E43" s="5" t="n">
        <v>1003.0</v>
      </c>
      <c r="F43" s="5" t="n">
        <v>1632.0</v>
      </c>
      <c r="G43" s="5" t="n">
        <v>1656.0</v>
      </c>
      <c r="H43" s="5" t="n">
        <v>3074.0</v>
      </c>
      <c r="I43" s="5" t="n">
        <v>2354.0</v>
      </c>
      <c r="J43" s="5" t="n">
        <v>802.0</v>
      </c>
      <c r="K43" s="5" t="n">
        <v>308.0</v>
      </c>
      <c r="L43" s="5" t="n">
        <v>181.0</v>
      </c>
      <c r="M43" s="5" t="n">
        <v>2820.0</v>
      </c>
      <c r="N43" s="11" t="n">
        <f si="5" t="shared"/>
        <v>14927.0</v>
      </c>
      <c r="O43" s="5" t="n">
        <v>134718.0</v>
      </c>
      <c r="P43" s="5" t="n">
        <v>100842.0</v>
      </c>
      <c r="Q43" s="11" t="n">
        <f si="2" t="shared"/>
        <v>12107.0</v>
      </c>
      <c r="R43" s="6" t="n">
        <f si="0" t="shared"/>
        <v>8.329231023374907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18.0</v>
      </c>
      <c r="E44" s="8" t="n">
        <v>17.0</v>
      </c>
      <c r="F44" s="8" t="n">
        <v>17.0</v>
      </c>
      <c r="G44" s="8" t="n">
        <v>23.0</v>
      </c>
      <c r="H44" s="8" t="n">
        <v>62.0</v>
      </c>
      <c r="I44" s="8" t="n">
        <v>89.0</v>
      </c>
      <c r="J44" s="8" t="n">
        <v>68.0</v>
      </c>
      <c r="K44" s="8" t="n">
        <v>29.0</v>
      </c>
      <c r="L44" s="8" t="n">
        <v>23.0</v>
      </c>
      <c r="M44" s="8" t="n">
        <v>219.0</v>
      </c>
      <c r="N44" s="11" t="n">
        <f si="5" t="shared"/>
        <v>565.0</v>
      </c>
      <c r="O44" s="8" t="n">
        <v>43916.0</v>
      </c>
      <c r="P44" s="8" t="n">
        <v>6097.0</v>
      </c>
      <c r="Q44" s="11" t="n">
        <f si="2" t="shared"/>
        <v>346.0</v>
      </c>
      <c r="R44" s="6" t="n">
        <f si="0" t="shared"/>
        <v>17.621387283236995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19.0</v>
      </c>
      <c r="E45" s="8" t="n">
        <f ref="E45:M45" si="10" t="shared">E46-E44</f>
        <v>33.0</v>
      </c>
      <c r="F45" s="8" t="n">
        <f si="10" t="shared"/>
        <v>65.0</v>
      </c>
      <c r="G45" s="8" t="n">
        <f si="10" t="shared"/>
        <v>38.0</v>
      </c>
      <c r="H45" s="8" t="n">
        <f si="10" t="shared"/>
        <v>128.0</v>
      </c>
      <c r="I45" s="8" t="n">
        <f si="10" t="shared"/>
        <v>72.0</v>
      </c>
      <c r="J45" s="8" t="n">
        <f si="10" t="shared"/>
        <v>120.0</v>
      </c>
      <c r="K45" s="8" t="n">
        <f si="10" t="shared"/>
        <v>26.0</v>
      </c>
      <c r="L45" s="8" t="n">
        <f si="10" t="shared"/>
        <v>19.0</v>
      </c>
      <c r="M45" s="8" t="n">
        <f si="10" t="shared"/>
        <v>88.0</v>
      </c>
      <c r="N45" s="11" t="n">
        <f si="5" t="shared"/>
        <v>608.0</v>
      </c>
      <c r="O45" s="8" t="n">
        <f>O46-O44</f>
        <v>43441.0</v>
      </c>
      <c r="P45" s="8" t="n">
        <f>P46-P44</f>
        <v>7704.0</v>
      </c>
      <c r="Q45" s="11" t="n">
        <f si="2" t="shared"/>
        <v>520.0</v>
      </c>
      <c r="R45" s="6" t="n">
        <f si="0" t="shared"/>
        <v>14.815384615384616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37.0</v>
      </c>
      <c r="E46" s="8" t="n">
        <v>50.0</v>
      </c>
      <c r="F46" s="8" t="n">
        <v>82.0</v>
      </c>
      <c r="G46" s="8" t="n">
        <v>61.0</v>
      </c>
      <c r="H46" s="8" t="n">
        <v>190.0</v>
      </c>
      <c r="I46" s="8" t="n">
        <v>161.0</v>
      </c>
      <c r="J46" s="8" t="n">
        <v>188.0</v>
      </c>
      <c r="K46" s="8" t="n">
        <v>55.0</v>
      </c>
      <c r="L46" s="8" t="n">
        <v>42.0</v>
      </c>
      <c r="M46" s="8" t="n">
        <v>307.0</v>
      </c>
      <c r="N46" s="11" t="n">
        <f si="5" t="shared"/>
        <v>1173.0</v>
      </c>
      <c r="O46" s="8" t="n">
        <v>87357.0</v>
      </c>
      <c r="P46" s="8" t="n">
        <v>13801.0</v>
      </c>
      <c r="Q46" s="11" t="n">
        <f si="2" t="shared"/>
        <v>866.0</v>
      </c>
      <c r="R46" s="6" t="n">
        <f si="0" t="shared"/>
        <v>15.9364896073903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5.0</v>
      </c>
      <c r="E47" s="5" t="n">
        <v>13.0</v>
      </c>
      <c r="F47" s="5" t="n">
        <v>18.0</v>
      </c>
      <c r="G47" s="5" t="n">
        <v>11.0</v>
      </c>
      <c r="H47" s="5" t="n">
        <v>18.0</v>
      </c>
      <c r="I47" s="5" t="n">
        <v>16.0</v>
      </c>
      <c r="J47" s="5" t="n">
        <v>3.0</v>
      </c>
      <c r="K47" s="5" t="n">
        <v>6.0</v>
      </c>
      <c r="L47" s="5" t="n">
        <v>2.0</v>
      </c>
      <c r="M47" s="5" t="n">
        <v>17.0</v>
      </c>
      <c r="N47" s="11" t="n">
        <f si="5" t="shared"/>
        <v>109.0</v>
      </c>
      <c r="O47" s="5" t="n">
        <v>7966.0</v>
      </c>
      <c r="P47" s="5" t="n">
        <v>964.0</v>
      </c>
      <c r="Q47" s="11" t="n">
        <f si="2" t="shared"/>
        <v>92.0</v>
      </c>
      <c r="R47" s="6" t="n">
        <f si="0" t="shared"/>
        <v>10.478260869565217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59242.0</v>
      </c>
      <c r="E48" s="5" t="n">
        <f ref="E48:M48" si="11" t="shared">E47+E46+E43+E39+E25+E18</f>
        <v>127477.0</v>
      </c>
      <c r="F48" s="5" t="n">
        <f si="11" t="shared"/>
        <v>228378.0</v>
      </c>
      <c r="G48" s="5" t="n">
        <f si="11" t="shared"/>
        <v>144094.0</v>
      </c>
      <c r="H48" s="5" t="n">
        <f si="11" t="shared"/>
        <v>260669.0</v>
      </c>
      <c r="I48" s="5" t="n">
        <f si="11" t="shared"/>
        <v>108744.0</v>
      </c>
      <c r="J48" s="5" t="n">
        <f si="11" t="shared"/>
        <v>21926.0</v>
      </c>
      <c r="K48" s="5" t="n">
        <f si="11" t="shared"/>
        <v>12029.0</v>
      </c>
      <c r="L48" s="5" t="n">
        <f si="11" t="shared"/>
        <v>9226.0</v>
      </c>
      <c r="M48" s="5" t="n">
        <f si="11" t="shared"/>
        <v>91972.0</v>
      </c>
      <c r="N48" s="11" t="n">
        <f si="5" t="shared"/>
        <v>1063757.0</v>
      </c>
      <c r="O48" s="5" t="n">
        <f>O47+O46+O43+O39+O25+O18</f>
        <v>3.2296191E7</v>
      </c>
      <c r="P48" s="5" t="n">
        <f>P47+P46+P43+P39+P25+P18</f>
        <v>6026252.0</v>
      </c>
      <c r="Q48" s="11" t="n">
        <f si="2" t="shared"/>
        <v>971785.0</v>
      </c>
      <c r="R48" s="6" t="n">
        <f si="0" t="shared"/>
        <v>6.201219405526943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5.569129039808904</v>
      </c>
      <c r="E49" s="6" t="n">
        <f ref="E49" si="13" t="shared">E48/$N$48*100</f>
        <v>11.983657921875015</v>
      </c>
      <c r="F49" s="6" t="n">
        <f ref="F49" si="14" t="shared">F48/$N$48*100</f>
        <v>21.469000909042197</v>
      </c>
      <c r="G49" s="6" t="n">
        <f ref="G49" si="15" t="shared">G48/$N$48*100</f>
        <v>13.545762801090849</v>
      </c>
      <c r="H49" s="6" t="n">
        <f ref="H49" si="16" t="shared">H48/$N$48*100</f>
        <v>24.50456260217324</v>
      </c>
      <c r="I49" s="6" t="n">
        <f ref="I49" si="17" t="shared">I48/$N$48*100</f>
        <v>10.222635432716306</v>
      </c>
      <c r="J49" s="6" t="n">
        <f ref="J49" si="18" t="shared">J48/$N$48*100</f>
        <v>2.061185026279498</v>
      </c>
      <c r="K49" s="6" t="n">
        <f ref="K49" si="19" t="shared">K48/$N$48*100</f>
        <v>1.1308033695665458</v>
      </c>
      <c r="L49" s="6" t="n">
        <f ref="L49" si="20" t="shared">L48/$N$48*100</f>
        <v>0.867303340894584</v>
      </c>
      <c r="M49" s="6" t="n">
        <f ref="M49" si="21" t="shared">M48/$N$48*100</f>
        <v>8.64595955655286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