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<sst xmlns="http://schemas.openxmlformats.org/spreadsheetml/2006/main" count="118" uniqueCount="73">
  <si>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</si>
  <si>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</si>
  <si>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</si>
  <si>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</si>
  <si>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</si>
  <si>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</si>
  <si>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</si>
  <si>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</si>
  <si>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</si>
  <si>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</si>
  <si>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</si>
  <si>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</si>
  <si>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</si>
  <si>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</si>
  <si>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</si>
  <si>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</si>
  <si>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</si>
  <si>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</si>
  <si>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</si>
  <si>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</si>
  <si>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</si>
  <si>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</si>
  <si>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</si>
  <si>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</si>
  <si>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</si>
  <si>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</si>
  <si>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</si>
  <si>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</si>
  <si>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</si>
  <si>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</si>
  <si>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</si>
  <si>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</si>
  <si>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</si>
  <si>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</si>
  <si>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</si>
  <si>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</si>
  <si>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</si>
  <si>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</si>
  <si>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</si>
  <si>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</si>
  <si>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</si>
  <si>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</si>
  <si>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</si>
  <si>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</si>
  <si>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</si>
  <si>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</si>
  <si>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</si>
  <si>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</si>
  <si>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</si>
  <si>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</si>
  <si>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</si>
  <si>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</si>
  <si>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</si>
  <si>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</si>
  <si>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</si>
  <si>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</si>
  <si>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</si>
  <si>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</si>
  <si>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</si>
  <si>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</si>
  <si>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</si>
  <si>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</si>
  <si>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</si>
  <si>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</si>
  <si>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</si>
  <si>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</si>
  <si>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</si>
  <si>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</si>
  <si>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</si>
  <si>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</si>
  <si>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</si>
  <si>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107年2月來臺旅客人次～按停留夜數分
Table 1-8  Visitor Arrivals  by Length of Stay,
February,2018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</si>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</sst>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3735.0</v>
      </c>
      <c r="E3" s="4" t="n">
        <v>11965.0</v>
      </c>
      <c r="F3" s="4" t="n">
        <v>28325.0</v>
      </c>
      <c r="G3" s="4" t="n">
        <v>24766.0</v>
      </c>
      <c r="H3" s="4" t="n">
        <v>19484.0</v>
      </c>
      <c r="I3" s="4" t="n">
        <v>5795.0</v>
      </c>
      <c r="J3" s="4" t="n">
        <v>1838.0</v>
      </c>
      <c r="K3" s="4" t="n">
        <v>264.0</v>
      </c>
      <c r="L3" s="4" t="n">
        <v>172.0</v>
      </c>
      <c r="M3" s="4" t="n">
        <v>2891.0</v>
      </c>
      <c r="N3" s="11" t="n">
        <f>SUM(D3:M3)</f>
        <v>99235.0</v>
      </c>
      <c r="O3" s="4" t="n">
        <v>618431.0</v>
      </c>
      <c r="P3" s="4" t="n">
        <v>445172.0</v>
      </c>
      <c r="Q3" s="11" t="n">
        <f>SUM(D3:L3)</f>
        <v>96344.0</v>
      </c>
      <c r="R3" s="6" t="n">
        <f ref="R3:R48" si="0" t="shared">IF(P3&lt;&gt;0,P3/SUM(D3:L3),0)</f>
        <v>4.62065100058125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11470.0</v>
      </c>
      <c r="E4" s="5" t="n">
        <v>6542.0</v>
      </c>
      <c r="F4" s="5" t="n">
        <v>8406.0</v>
      </c>
      <c r="G4" s="5" t="n">
        <v>19887.0</v>
      </c>
      <c r="H4" s="5" t="n">
        <v>163873.0</v>
      </c>
      <c r="I4" s="5" t="n">
        <v>55354.0</v>
      </c>
      <c r="J4" s="5" t="n">
        <v>3544.0</v>
      </c>
      <c r="K4" s="5" t="n">
        <v>1311.0</v>
      </c>
      <c r="L4" s="5" t="n">
        <v>1361.0</v>
      </c>
      <c r="M4" s="5" t="n">
        <v>26459.0</v>
      </c>
      <c r="N4" s="11" t="n">
        <f ref="N4:N14" si="1" t="shared">SUM(D4:M4)</f>
        <v>298207.0</v>
      </c>
      <c r="O4" s="5" t="n">
        <v>3788707.0</v>
      </c>
      <c r="P4" s="5" t="n">
        <v>1989169.0</v>
      </c>
      <c r="Q4" s="11" t="n">
        <f ref="Q4:Q48" si="2" t="shared">SUM(D4:L4)</f>
        <v>271748.0</v>
      </c>
      <c r="R4" s="6" t="n">
        <f si="0" t="shared"/>
        <v>7.319902998366134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6962.0</v>
      </c>
      <c r="E5" s="5" t="n">
        <v>47961.0</v>
      </c>
      <c r="F5" s="5" t="n">
        <v>37070.0</v>
      </c>
      <c r="G5" s="5" t="n">
        <v>9955.0</v>
      </c>
      <c r="H5" s="5" t="n">
        <v>6036.0</v>
      </c>
      <c r="I5" s="5" t="n">
        <v>4091.0</v>
      </c>
      <c r="J5" s="5" t="n">
        <v>2513.0</v>
      </c>
      <c r="K5" s="5" t="n">
        <v>2753.0</v>
      </c>
      <c r="L5" s="5" t="n">
        <v>1205.0</v>
      </c>
      <c r="M5" s="5" t="n">
        <v>3193.0</v>
      </c>
      <c r="N5" s="11" t="n">
        <f si="1" t="shared"/>
        <v>121739.0</v>
      </c>
      <c r="O5" s="5" t="n">
        <v>987408.0</v>
      </c>
      <c r="P5" s="5" t="n">
        <v>596008.0</v>
      </c>
      <c r="Q5" s="11" t="n">
        <f si="2" t="shared"/>
        <v>118546.0</v>
      </c>
      <c r="R5" s="6" t="n">
        <f si="0" t="shared"/>
        <v>5.027651713258988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2485.0</v>
      </c>
      <c r="E6" s="5" t="n">
        <v>10001.0</v>
      </c>
      <c r="F6" s="5" t="n">
        <v>52451.0</v>
      </c>
      <c r="G6" s="5" t="n">
        <v>15502.0</v>
      </c>
      <c r="H6" s="5" t="n">
        <v>7822.0</v>
      </c>
      <c r="I6" s="5" t="n">
        <v>1834.0</v>
      </c>
      <c r="J6" s="5" t="n">
        <v>1272.0</v>
      </c>
      <c r="K6" s="5" t="n">
        <v>1068.0</v>
      </c>
      <c r="L6" s="5" t="n">
        <v>643.0</v>
      </c>
      <c r="M6" s="5" t="n">
        <v>1544.0</v>
      </c>
      <c r="N6" s="11" t="n">
        <f si="1" t="shared"/>
        <v>94622.0</v>
      </c>
      <c r="O6" s="5" t="n">
        <v>599708.0</v>
      </c>
      <c r="P6" s="5" t="n">
        <v>428243.0</v>
      </c>
      <c r="Q6" s="11" t="n">
        <f si="2" t="shared"/>
        <v>93078.0</v>
      </c>
      <c r="R6" s="6" t="n">
        <f si="0" t="shared"/>
        <v>4.600904617632524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193.0</v>
      </c>
      <c r="E7" s="5" t="n">
        <v>192.0</v>
      </c>
      <c r="F7" s="5" t="n">
        <v>236.0</v>
      </c>
      <c r="G7" s="5" t="n">
        <v>232.0</v>
      </c>
      <c r="H7" s="5" t="n">
        <v>279.0</v>
      </c>
      <c r="I7" s="5" t="n">
        <v>229.0</v>
      </c>
      <c r="J7" s="5" t="n">
        <v>229.0</v>
      </c>
      <c r="K7" s="5" t="n">
        <v>195.0</v>
      </c>
      <c r="L7" s="5" t="n">
        <v>127.0</v>
      </c>
      <c r="M7" s="5" t="n">
        <v>842.0</v>
      </c>
      <c r="N7" s="11" t="n">
        <f si="1" t="shared"/>
        <v>2754.0</v>
      </c>
      <c r="O7" s="5" t="n">
        <v>221489.0</v>
      </c>
      <c r="P7" s="5" t="n">
        <v>30579.0</v>
      </c>
      <c r="Q7" s="11" t="n">
        <f si="2" t="shared"/>
        <v>1912.0</v>
      </c>
      <c r="R7" s="6" t="n">
        <f si="0" t="shared"/>
        <v>15.993200836820083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79.0</v>
      </c>
      <c r="E8" s="5" t="n">
        <v>147.0</v>
      </c>
      <c r="F8" s="5" t="n">
        <v>145.0</v>
      </c>
      <c r="G8" s="5" t="n">
        <v>223.0</v>
      </c>
      <c r="H8" s="5" t="n">
        <v>259.0</v>
      </c>
      <c r="I8" s="5" t="n">
        <v>304.0</v>
      </c>
      <c r="J8" s="5" t="n">
        <v>101.0</v>
      </c>
      <c r="K8" s="5" t="n">
        <v>47.0</v>
      </c>
      <c r="L8" s="5" t="n">
        <v>18.0</v>
      </c>
      <c r="M8" s="5" t="n">
        <v>99.0</v>
      </c>
      <c r="N8" s="11" t="n">
        <f si="1" t="shared"/>
        <v>1422.0</v>
      </c>
      <c r="O8" s="5" t="n">
        <v>30704.0</v>
      </c>
      <c r="P8" s="5" t="n">
        <v>12286.0</v>
      </c>
      <c r="Q8" s="11" t="n">
        <f si="2" t="shared"/>
        <v>1323.0</v>
      </c>
      <c r="R8" s="6" t="n">
        <f si="0" t="shared"/>
        <v>9.286470143613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550.0</v>
      </c>
      <c r="E9" s="5" t="n">
        <v>935.0</v>
      </c>
      <c r="F9" s="5" t="n">
        <v>2051.0</v>
      </c>
      <c r="G9" s="5" t="n">
        <v>3891.0</v>
      </c>
      <c r="H9" s="5" t="n">
        <v>11017.0</v>
      </c>
      <c r="I9" s="5" t="n">
        <v>4264.0</v>
      </c>
      <c r="J9" s="5" t="n">
        <v>1313.0</v>
      </c>
      <c r="K9" s="5" t="n">
        <v>922.0</v>
      </c>
      <c r="L9" s="5" t="n">
        <v>614.0</v>
      </c>
      <c r="M9" s="5" t="n">
        <v>5252.0</v>
      </c>
      <c r="N9" s="11" t="n">
        <f si="1" t="shared"/>
        <v>30809.0</v>
      </c>
      <c r="O9" s="5" t="n">
        <v>1485318.0</v>
      </c>
      <c r="P9" s="5" t="n">
        <v>248883.0</v>
      </c>
      <c r="Q9" s="11" t="n">
        <f si="2" t="shared"/>
        <v>25557.0</v>
      </c>
      <c r="R9" s="6" t="n">
        <f si="0" t="shared"/>
        <v>9.738349571545957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778.0</v>
      </c>
      <c r="E10" s="5" t="n">
        <v>1743.0</v>
      </c>
      <c r="F10" s="5" t="n">
        <v>3079.0</v>
      </c>
      <c r="G10" s="5" t="n">
        <v>3598.0</v>
      </c>
      <c r="H10" s="5" t="n">
        <v>6185.0</v>
      </c>
      <c r="I10" s="5" t="n">
        <v>2661.0</v>
      </c>
      <c r="J10" s="5" t="n">
        <v>667.0</v>
      </c>
      <c r="K10" s="5" t="n">
        <v>291.0</v>
      </c>
      <c r="L10" s="5" t="n">
        <v>100.0</v>
      </c>
      <c r="M10" s="5" t="n">
        <v>693.0</v>
      </c>
      <c r="N10" s="11" t="n">
        <f si="1" t="shared"/>
        <v>19795.0</v>
      </c>
      <c r="O10" s="5" t="n">
        <v>202933.0</v>
      </c>
      <c r="P10" s="5" t="n">
        <v>125454.0</v>
      </c>
      <c r="Q10" s="11" t="n">
        <f si="2" t="shared"/>
        <v>19102.0</v>
      </c>
      <c r="R10" s="6" t="n">
        <f si="0" t="shared"/>
        <v>6.567584546120825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309.0</v>
      </c>
      <c r="E11" s="5" t="n">
        <v>427.0</v>
      </c>
      <c r="F11" s="5" t="n">
        <v>457.0</v>
      </c>
      <c r="G11" s="5" t="n">
        <v>694.0</v>
      </c>
      <c r="H11" s="5" t="n">
        <v>1773.0</v>
      </c>
      <c r="I11" s="5" t="n">
        <v>1241.0</v>
      </c>
      <c r="J11" s="5" t="n">
        <v>586.0</v>
      </c>
      <c r="K11" s="5" t="n">
        <v>433.0</v>
      </c>
      <c r="L11" s="5" t="n">
        <v>301.0</v>
      </c>
      <c r="M11" s="5" t="n">
        <v>5885.0</v>
      </c>
      <c r="N11" s="11" t="n">
        <f si="1" t="shared"/>
        <v>12106.0</v>
      </c>
      <c r="O11" s="5" t="n">
        <v>4336058.0</v>
      </c>
      <c r="P11" s="5" t="n">
        <v>84131.0</v>
      </c>
      <c r="Q11" s="11" t="n">
        <f si="2" t="shared"/>
        <v>6221.0</v>
      </c>
      <c r="R11" s="6" t="n">
        <f si="0" t="shared"/>
        <v>13.523710014467127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679.0</v>
      </c>
      <c r="E12" s="5" t="n">
        <v>2340.0</v>
      </c>
      <c r="F12" s="5" t="n">
        <v>5364.0</v>
      </c>
      <c r="G12" s="5" t="n">
        <v>3696.0</v>
      </c>
      <c r="H12" s="5" t="n">
        <v>3123.0</v>
      </c>
      <c r="I12" s="5" t="n">
        <v>2234.0</v>
      </c>
      <c r="J12" s="5" t="n">
        <v>294.0</v>
      </c>
      <c r="K12" s="5" t="n">
        <v>430.0</v>
      </c>
      <c r="L12" s="5" t="n">
        <v>193.0</v>
      </c>
      <c r="M12" s="5" t="n">
        <v>6412.0</v>
      </c>
      <c r="N12" s="11" t="n">
        <f si="1" t="shared"/>
        <v>24765.0</v>
      </c>
      <c r="O12" s="5" t="n">
        <v>3361458.0</v>
      </c>
      <c r="P12" s="5" t="n">
        <v>118624.0</v>
      </c>
      <c r="Q12" s="11" t="n">
        <f si="2" t="shared"/>
        <v>18353.0</v>
      </c>
      <c r="R12" s="6" t="n">
        <f si="0" t="shared"/>
        <v>6.4634664632485155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290.0</v>
      </c>
      <c r="E13" s="5" t="n">
        <v>1187.0</v>
      </c>
      <c r="F13" s="5" t="n">
        <v>5068.0</v>
      </c>
      <c r="G13" s="5" t="n">
        <v>2662.0</v>
      </c>
      <c r="H13" s="5" t="n">
        <v>1677.0</v>
      </c>
      <c r="I13" s="5" t="n">
        <v>1178.0</v>
      </c>
      <c r="J13" s="5" t="n">
        <v>1765.0</v>
      </c>
      <c r="K13" s="5" t="n">
        <v>204.0</v>
      </c>
      <c r="L13" s="5" t="n">
        <v>156.0</v>
      </c>
      <c r="M13" s="5" t="n">
        <v>3472.0</v>
      </c>
      <c r="N13" s="11" t="n">
        <f si="1" t="shared"/>
        <v>17659.0</v>
      </c>
      <c r="O13" s="5" t="n">
        <v>1996239.0</v>
      </c>
      <c r="P13" s="5" t="n">
        <v>114120.0</v>
      </c>
      <c r="Q13" s="11" t="n">
        <f si="2" t="shared"/>
        <v>14187.0</v>
      </c>
      <c r="R13" s="6" t="n">
        <f si="0" t="shared"/>
        <v>8.043983928949038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221.0</v>
      </c>
      <c r="E14" s="5" t="n">
        <v>363.0</v>
      </c>
      <c r="F14" s="5" t="n">
        <v>1954.0</v>
      </c>
      <c r="G14" s="5" t="n">
        <v>5208.0</v>
      </c>
      <c r="H14" s="5" t="n">
        <v>3287.0</v>
      </c>
      <c r="I14" s="5" t="n">
        <v>2522.0</v>
      </c>
      <c r="J14" s="5" t="n">
        <v>5216.0</v>
      </c>
      <c r="K14" s="5" t="n">
        <v>590.0</v>
      </c>
      <c r="L14" s="5" t="n">
        <v>772.0</v>
      </c>
      <c r="M14" s="5" t="n">
        <v>22920.0</v>
      </c>
      <c r="N14" s="11" t="n">
        <f si="1" t="shared"/>
        <v>43053.0</v>
      </c>
      <c r="O14" s="5" t="n">
        <v>1.518884E7</v>
      </c>
      <c r="P14" s="5" t="n">
        <v>295497.0</v>
      </c>
      <c r="Q14" s="11" t="n">
        <f si="2" t="shared"/>
        <v>20133.0</v>
      </c>
      <c r="R14" s="6" t="n">
        <f si="0" t="shared"/>
        <v>14.677246312025034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93.0</v>
      </c>
      <c r="E15" s="5" t="n">
        <f ref="E15:M15" si="3" t="shared">E16-E9-E10-E11-E12-E13-E14</f>
        <v>40.0</v>
      </c>
      <c r="F15" s="5" t="n">
        <f si="3" t="shared"/>
        <v>219.0</v>
      </c>
      <c r="G15" s="5" t="n">
        <f si="3" t="shared"/>
        <v>897.0</v>
      </c>
      <c r="H15" s="5" t="n">
        <f si="3" t="shared"/>
        <v>296.0</v>
      </c>
      <c r="I15" s="5" t="n">
        <f si="3" t="shared"/>
        <v>280.0</v>
      </c>
      <c r="J15" s="5" t="n">
        <f si="3" t="shared"/>
        <v>177.0</v>
      </c>
      <c r="K15" s="5" t="n">
        <f si="3" t="shared"/>
        <v>47.0</v>
      </c>
      <c r="L15" s="5" t="n">
        <f si="3" t="shared"/>
        <v>45.0</v>
      </c>
      <c r="M15" s="5" t="n">
        <f si="3" t="shared"/>
        <v>344.0</v>
      </c>
      <c r="N15" s="5" t="n">
        <f ref="N15" si="4" t="shared">N16-N9-N10-N11-N12-N13-N14</f>
        <v>2438.0</v>
      </c>
      <c r="O15" s="5" t="n">
        <f>O16-O9-O10-O11-O12-O13-O14</f>
        <v>102721.0</v>
      </c>
      <c r="P15" s="5" t="n">
        <f>P16-P9-P10-P11-P12-P13-P14</f>
        <v>19138.0</v>
      </c>
      <c r="Q15" s="11" t="n">
        <f si="2" t="shared"/>
        <v>2094.0</v>
      </c>
      <c r="R15" s="6" t="n">
        <f si="0" t="shared"/>
        <v>9.139446036294174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2920.0</v>
      </c>
      <c r="E16" s="5" t="n">
        <v>7035.0</v>
      </c>
      <c r="F16" s="5" t="n">
        <v>18192.0</v>
      </c>
      <c r="G16" s="5" t="n">
        <v>20646.0</v>
      </c>
      <c r="H16" s="5" t="n">
        <v>27358.0</v>
      </c>
      <c r="I16" s="5" t="n">
        <v>14380.0</v>
      </c>
      <c r="J16" s="5" t="n">
        <v>10018.0</v>
      </c>
      <c r="K16" s="5" t="n">
        <v>2917.0</v>
      </c>
      <c r="L16" s="5" t="n">
        <v>2181.0</v>
      </c>
      <c r="M16" s="5" t="n">
        <v>44978.0</v>
      </c>
      <c r="N16" s="11" t="n">
        <f ref="N16:N48" si="5" t="shared">SUM(D16:M16)</f>
        <v>150625.0</v>
      </c>
      <c r="O16" s="5" t="n">
        <v>2.6673567E7</v>
      </c>
      <c r="P16" s="5" t="n">
        <v>1005847.0</v>
      </c>
      <c r="Q16" s="11" t="n">
        <f si="2" t="shared"/>
        <v>105647.0</v>
      </c>
      <c r="R16" s="6" t="n">
        <f si="0" t="shared"/>
        <v>9.520828797788862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24.0</v>
      </c>
      <c r="E17" s="5" t="n">
        <f ref="E17:M17" si="6" t="shared">E18-E16-E3-E4-E5-E6-E7-E8</f>
        <v>55.0</v>
      </c>
      <c r="F17" s="5" t="n">
        <f si="6" t="shared"/>
        <v>56.0</v>
      </c>
      <c r="G17" s="5" t="n">
        <f si="6" t="shared"/>
        <v>51.0</v>
      </c>
      <c r="H17" s="5" t="n">
        <f si="6" t="shared"/>
        <v>141.0</v>
      </c>
      <c r="I17" s="5" t="n">
        <f si="6" t="shared"/>
        <v>74.0</v>
      </c>
      <c r="J17" s="5" t="n">
        <f si="6" t="shared"/>
        <v>72.0</v>
      </c>
      <c r="K17" s="5" t="n">
        <f si="6" t="shared"/>
        <v>119.0</v>
      </c>
      <c r="L17" s="5" t="n">
        <f si="6" t="shared"/>
        <v>33.0</v>
      </c>
      <c r="M17" s="5" t="n">
        <f si="6" t="shared"/>
        <v>239.0</v>
      </c>
      <c r="N17" s="11" t="n">
        <f si="5" t="shared"/>
        <v>864.0</v>
      </c>
      <c r="O17" s="5" t="n">
        <f>O18-O16-O3-O4-O5-O6-O7-O8</f>
        <v>112062.0</v>
      </c>
      <c r="P17" s="5" t="n">
        <f>P18-P16-P3-P4-P5-P6-P7-P8</f>
        <v>12305.0</v>
      </c>
      <c r="Q17" s="11" t="n">
        <f si="2" t="shared"/>
        <v>625.0</v>
      </c>
      <c r="R17" s="6" t="n">
        <f si="0" t="shared"/>
        <v>19.688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27868.0</v>
      </c>
      <c r="E18" s="5" t="n">
        <v>83898.0</v>
      </c>
      <c r="F18" s="5" t="n">
        <v>144881.0</v>
      </c>
      <c r="G18" s="5" t="n">
        <v>91262.0</v>
      </c>
      <c r="H18" s="5" t="n">
        <v>225252.0</v>
      </c>
      <c r="I18" s="5" t="n">
        <v>82061.0</v>
      </c>
      <c r="J18" s="5" t="n">
        <v>19587.0</v>
      </c>
      <c r="K18" s="5" t="n">
        <v>8674.0</v>
      </c>
      <c r="L18" s="5" t="n">
        <v>5740.0</v>
      </c>
      <c r="M18" s="5" t="n">
        <v>80245.0</v>
      </c>
      <c r="N18" s="11" t="n">
        <f si="5" t="shared"/>
        <v>769468.0</v>
      </c>
      <c r="O18" s="5" t="n">
        <v>3.3032076E7</v>
      </c>
      <c r="P18" s="5" t="n">
        <v>4519609.0</v>
      </c>
      <c r="Q18" s="11" t="n">
        <f si="2" t="shared"/>
        <v>689223.0</v>
      </c>
      <c r="R18" s="6" t="n">
        <f si="0" t="shared"/>
        <v>6.557542333903541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524.0</v>
      </c>
      <c r="E19" s="5" t="n">
        <v>596.0</v>
      </c>
      <c r="F19" s="5" t="n">
        <v>1117.0</v>
      </c>
      <c r="G19" s="5" t="n">
        <v>961.0</v>
      </c>
      <c r="H19" s="5" t="n">
        <v>1554.0</v>
      </c>
      <c r="I19" s="5" t="n">
        <v>1496.0</v>
      </c>
      <c r="J19" s="5" t="n">
        <v>727.0</v>
      </c>
      <c r="K19" s="5" t="n">
        <v>395.0</v>
      </c>
      <c r="L19" s="5" t="n">
        <v>207.0</v>
      </c>
      <c r="M19" s="5" t="n">
        <v>1121.0</v>
      </c>
      <c r="N19" s="11" t="n">
        <f si="5" t="shared"/>
        <v>8698.0</v>
      </c>
      <c r="O19" s="5" t="n">
        <v>168923.0</v>
      </c>
      <c r="P19" s="5" t="n">
        <v>81842.0</v>
      </c>
      <c r="Q19" s="11" t="n">
        <f si="2" t="shared"/>
        <v>7577.0</v>
      </c>
      <c r="R19" s="6" t="n">
        <f si="0" t="shared"/>
        <v>10.801372574897718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2513.0</v>
      </c>
      <c r="E20" s="5" t="n">
        <v>2687.0</v>
      </c>
      <c r="F20" s="5" t="n">
        <v>3582.0</v>
      </c>
      <c r="G20" s="5" t="n">
        <v>3034.0</v>
      </c>
      <c r="H20" s="5" t="n">
        <v>6846.0</v>
      </c>
      <c r="I20" s="5" t="n">
        <v>9150.0</v>
      </c>
      <c r="J20" s="5" t="n">
        <v>3286.0</v>
      </c>
      <c r="K20" s="5" t="n">
        <v>1858.0</v>
      </c>
      <c r="L20" s="5" t="n">
        <v>901.0</v>
      </c>
      <c r="M20" s="5" t="n">
        <v>3213.0</v>
      </c>
      <c r="N20" s="11" t="n">
        <f si="5" t="shared"/>
        <v>37070.0</v>
      </c>
      <c r="O20" s="5" t="n">
        <v>726001.0</v>
      </c>
      <c r="P20" s="5" t="n">
        <v>388355.0</v>
      </c>
      <c r="Q20" s="11" t="n">
        <f si="2" t="shared"/>
        <v>33857.0</v>
      </c>
      <c r="R20" s="6" t="n">
        <f si="0" t="shared"/>
        <v>11.470449242401866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11.0</v>
      </c>
      <c r="E21" s="5" t="n">
        <v>12.0</v>
      </c>
      <c r="F21" s="5" t="n">
        <v>15.0</v>
      </c>
      <c r="G21" s="5" t="n">
        <v>9.0</v>
      </c>
      <c r="H21" s="5" t="n">
        <v>50.0</v>
      </c>
      <c r="I21" s="5" t="n">
        <v>34.0</v>
      </c>
      <c r="J21" s="5" t="n">
        <v>19.0</v>
      </c>
      <c r="K21" s="5" t="n">
        <v>12.0</v>
      </c>
      <c r="L21" s="5" t="n">
        <v>7.0</v>
      </c>
      <c r="M21" s="5" t="n">
        <v>24.0</v>
      </c>
      <c r="N21" s="11" t="n">
        <f si="5" t="shared"/>
        <v>193.0</v>
      </c>
      <c r="O21" s="5" t="n">
        <v>7820.0</v>
      </c>
      <c r="P21" s="5" t="n">
        <v>2242.0</v>
      </c>
      <c r="Q21" s="11" t="n">
        <f si="2" t="shared"/>
        <v>169.0</v>
      </c>
      <c r="R21" s="6" t="n">
        <f si="0" t="shared"/>
        <v>13.266272189349113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13.0</v>
      </c>
      <c r="E22" s="5" t="n">
        <v>19.0</v>
      </c>
      <c r="F22" s="5" t="n">
        <v>18.0</v>
      </c>
      <c r="G22" s="5" t="n">
        <v>12.0</v>
      </c>
      <c r="H22" s="5" t="n">
        <v>52.0</v>
      </c>
      <c r="I22" s="5" t="n">
        <v>51.0</v>
      </c>
      <c r="J22" s="5" t="n">
        <v>65.0</v>
      </c>
      <c r="K22" s="5" t="n">
        <v>39.0</v>
      </c>
      <c r="L22" s="5" t="n">
        <v>14.0</v>
      </c>
      <c r="M22" s="5" t="n">
        <v>44.0</v>
      </c>
      <c r="N22" s="11" t="n">
        <f si="5" t="shared"/>
        <v>327.0</v>
      </c>
      <c r="O22" s="5" t="n">
        <v>16416.0</v>
      </c>
      <c r="P22" s="5" t="n">
        <v>5419.0</v>
      </c>
      <c r="Q22" s="11" t="n">
        <f si="2" t="shared"/>
        <v>283.0</v>
      </c>
      <c r="R22" s="6" t="n">
        <f si="0" t="shared"/>
        <v>19.148409893992934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13.0</v>
      </c>
      <c r="E23" s="5" t="n">
        <v>2.0</v>
      </c>
      <c r="F23" s="5" t="n">
        <v>4.0</v>
      </c>
      <c r="G23" s="5" t="n">
        <v>5.0</v>
      </c>
      <c r="H23" s="5" t="n">
        <v>8.0</v>
      </c>
      <c r="I23" s="5" t="n">
        <v>28.0</v>
      </c>
      <c r="J23" s="5" t="n">
        <v>65.0</v>
      </c>
      <c r="K23" s="5" t="n">
        <v>23.0</v>
      </c>
      <c r="L23" s="5" t="n">
        <v>4.0</v>
      </c>
      <c r="M23" s="5" t="n">
        <v>11.0</v>
      </c>
      <c r="N23" s="11" t="n">
        <f si="5" t="shared"/>
        <v>163.0</v>
      </c>
      <c r="O23" s="5" t="n">
        <v>4957.0</v>
      </c>
      <c r="P23" s="5" t="n">
        <v>2931.0</v>
      </c>
      <c r="Q23" s="11" t="n">
        <f si="2" t="shared"/>
        <v>152.0</v>
      </c>
      <c r="R23" s="6" t="n">
        <f si="0" t="shared"/>
        <v>19.282894736842106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30.0</v>
      </c>
      <c r="E24" s="5" t="n">
        <f ref="E24:M24" si="7" t="shared">E25-E19-E20-E21-E22-E23</f>
        <v>41.0</v>
      </c>
      <c r="F24" s="5" t="n">
        <f si="7" t="shared"/>
        <v>55.0</v>
      </c>
      <c r="G24" s="5" t="n">
        <f si="7" t="shared"/>
        <v>44.0</v>
      </c>
      <c r="H24" s="5" t="n">
        <f si="7" t="shared"/>
        <v>125.0</v>
      </c>
      <c r="I24" s="5" t="n">
        <f si="7" t="shared"/>
        <v>146.0</v>
      </c>
      <c r="J24" s="5" t="n">
        <f si="7" t="shared"/>
        <v>150.0</v>
      </c>
      <c r="K24" s="5" t="n">
        <f si="7" t="shared"/>
        <v>110.0</v>
      </c>
      <c r="L24" s="5" t="n">
        <f si="7" t="shared"/>
        <v>47.0</v>
      </c>
      <c r="M24" s="5" t="n">
        <f si="7" t="shared"/>
        <v>255.0</v>
      </c>
      <c r="N24" s="11" t="n">
        <f si="5" t="shared"/>
        <v>1003.0</v>
      </c>
      <c r="O24" s="5" t="n">
        <f>O25-O19-O20-O21-O22-O23</f>
        <v>81338.0</v>
      </c>
      <c r="P24" s="5" t="n">
        <f>P25-P19-P20-P21-P22-P23</f>
        <v>14407.0</v>
      </c>
      <c r="Q24" s="11" t="n">
        <f si="2" t="shared"/>
        <v>748.0</v>
      </c>
      <c r="R24" s="6" t="n">
        <f si="0" t="shared"/>
        <v>19.260695187165776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3104.0</v>
      </c>
      <c r="E25" s="5" t="n">
        <v>3357.0</v>
      </c>
      <c r="F25" s="5" t="n">
        <v>4791.0</v>
      </c>
      <c r="G25" s="5" t="n">
        <v>4065.0</v>
      </c>
      <c r="H25" s="5" t="n">
        <v>8635.0</v>
      </c>
      <c r="I25" s="5" t="n">
        <v>10905.0</v>
      </c>
      <c r="J25" s="5" t="n">
        <v>4312.0</v>
      </c>
      <c r="K25" s="5" t="n">
        <v>2437.0</v>
      </c>
      <c r="L25" s="5" t="n">
        <v>1180.0</v>
      </c>
      <c r="M25" s="5" t="n">
        <v>4668.0</v>
      </c>
      <c r="N25" s="11" t="n">
        <f si="5" t="shared"/>
        <v>47454.0</v>
      </c>
      <c r="O25" s="5" t="n">
        <v>1005455.0</v>
      </c>
      <c r="P25" s="5" t="n">
        <v>495196.0</v>
      </c>
      <c r="Q25" s="11" t="n">
        <f si="2" t="shared"/>
        <v>42786.0</v>
      </c>
      <c r="R25" s="6" t="n">
        <f si="0" t="shared"/>
        <v>11.573785817790867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48.0</v>
      </c>
      <c r="E26" s="5" t="n">
        <v>28.0</v>
      </c>
      <c r="F26" s="5" t="n">
        <v>39.0</v>
      </c>
      <c r="G26" s="5" t="n">
        <v>34.0</v>
      </c>
      <c r="H26" s="5" t="n">
        <v>59.0</v>
      </c>
      <c r="I26" s="5" t="n">
        <v>82.0</v>
      </c>
      <c r="J26" s="5" t="n">
        <v>51.0</v>
      </c>
      <c r="K26" s="5" t="n">
        <v>11.0</v>
      </c>
      <c r="L26" s="5" t="n">
        <v>28.0</v>
      </c>
      <c r="M26" s="5" t="n">
        <v>57.0</v>
      </c>
      <c r="N26" s="11" t="n">
        <f si="5" t="shared"/>
        <v>437.0</v>
      </c>
      <c r="O26" s="5" t="n">
        <v>8037.0</v>
      </c>
      <c r="P26" s="5" t="n">
        <v>5286.0</v>
      </c>
      <c r="Q26" s="11" t="n">
        <f si="2" t="shared"/>
        <v>380.0</v>
      </c>
      <c r="R26" s="6" t="n">
        <f si="0" t="shared"/>
        <v>13.910526315789474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281.0</v>
      </c>
      <c r="E27" s="5" t="n">
        <v>238.0</v>
      </c>
      <c r="F27" s="5" t="n">
        <v>229.0</v>
      </c>
      <c r="G27" s="5" t="n">
        <v>169.0</v>
      </c>
      <c r="H27" s="5" t="n">
        <v>444.0</v>
      </c>
      <c r="I27" s="5" t="n">
        <v>652.0</v>
      </c>
      <c r="J27" s="5" t="n">
        <v>301.0</v>
      </c>
      <c r="K27" s="5" t="n">
        <v>270.0</v>
      </c>
      <c r="L27" s="5" t="n">
        <v>113.0</v>
      </c>
      <c r="M27" s="5" t="n">
        <v>313.0</v>
      </c>
      <c r="N27" s="11" t="n">
        <f si="5" t="shared"/>
        <v>3010.0</v>
      </c>
      <c r="O27" s="5" t="n">
        <v>70033.0</v>
      </c>
      <c r="P27" s="5" t="n">
        <v>38026.0</v>
      </c>
      <c r="Q27" s="11" t="n">
        <f si="2" t="shared"/>
        <v>2697.0</v>
      </c>
      <c r="R27" s="6" t="n">
        <f si="0" t="shared"/>
        <v>14.099369670003707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343.0</v>
      </c>
      <c r="E28" s="5" t="n">
        <v>393.0</v>
      </c>
      <c r="F28" s="5" t="n">
        <v>333.0</v>
      </c>
      <c r="G28" s="5" t="n">
        <v>303.0</v>
      </c>
      <c r="H28" s="5" t="n">
        <v>555.0</v>
      </c>
      <c r="I28" s="5" t="n">
        <v>760.0</v>
      </c>
      <c r="J28" s="5" t="n">
        <v>416.0</v>
      </c>
      <c r="K28" s="5" t="n">
        <v>231.0</v>
      </c>
      <c r="L28" s="5" t="n">
        <v>71.0</v>
      </c>
      <c r="M28" s="5" t="n">
        <v>441.0</v>
      </c>
      <c r="N28" s="11" t="n">
        <f si="5" t="shared"/>
        <v>3846.0</v>
      </c>
      <c r="O28" s="5" t="n">
        <v>61107.0</v>
      </c>
      <c r="P28" s="5" t="n">
        <v>38950.0</v>
      </c>
      <c r="Q28" s="11" t="n">
        <f si="2" t="shared"/>
        <v>3405.0</v>
      </c>
      <c r="R28" s="6" t="n">
        <f si="0" t="shared"/>
        <v>11.439060205580029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353.0</v>
      </c>
      <c r="E29" s="5" t="n">
        <v>124.0</v>
      </c>
      <c r="F29" s="5" t="n">
        <v>146.0</v>
      </c>
      <c r="G29" s="5" t="n">
        <v>88.0</v>
      </c>
      <c r="H29" s="5" t="n">
        <v>153.0</v>
      </c>
      <c r="I29" s="5" t="n">
        <v>177.0</v>
      </c>
      <c r="J29" s="5" t="n">
        <v>104.0</v>
      </c>
      <c r="K29" s="5" t="n">
        <v>63.0</v>
      </c>
      <c r="L29" s="5" t="n">
        <v>31.0</v>
      </c>
      <c r="M29" s="5" t="n">
        <v>96.0</v>
      </c>
      <c r="N29" s="11" t="n">
        <f si="5" t="shared"/>
        <v>1335.0</v>
      </c>
      <c r="O29" s="5" t="n">
        <v>22868.0</v>
      </c>
      <c r="P29" s="5" t="n">
        <v>11337.0</v>
      </c>
      <c r="Q29" s="11" t="n">
        <f si="2" t="shared"/>
        <v>1239.0</v>
      </c>
      <c r="R29" s="6" t="n">
        <f si="0" t="shared"/>
        <v>9.150121065375302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408.0</v>
      </c>
      <c r="E30" s="5" t="n">
        <v>153.0</v>
      </c>
      <c r="F30" s="5" t="n">
        <v>152.0</v>
      </c>
      <c r="G30" s="5" t="n">
        <v>105.0</v>
      </c>
      <c r="H30" s="5" t="n">
        <v>215.0</v>
      </c>
      <c r="I30" s="5" t="n">
        <v>266.0</v>
      </c>
      <c r="J30" s="5" t="n">
        <v>127.0</v>
      </c>
      <c r="K30" s="5" t="n">
        <v>48.0</v>
      </c>
      <c r="L30" s="5" t="n">
        <v>39.0</v>
      </c>
      <c r="M30" s="5" t="n">
        <v>118.0</v>
      </c>
      <c r="N30" s="11" t="n">
        <f si="5" t="shared"/>
        <v>1631.0</v>
      </c>
      <c r="O30" s="5" t="n">
        <v>21899.0</v>
      </c>
      <c r="P30" s="5" t="n">
        <v>13668.0</v>
      </c>
      <c r="Q30" s="11" t="n">
        <f si="2" t="shared"/>
        <v>1513.0</v>
      </c>
      <c r="R30" s="6" t="n">
        <f si="0" t="shared"/>
        <v>9.03370786516854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52.0</v>
      </c>
      <c r="E31" s="5" t="n">
        <v>59.0</v>
      </c>
      <c r="F31" s="5" t="n">
        <v>73.0</v>
      </c>
      <c r="G31" s="5" t="n">
        <v>63.0</v>
      </c>
      <c r="H31" s="5" t="n">
        <v>95.0</v>
      </c>
      <c r="I31" s="5" t="n">
        <v>194.0</v>
      </c>
      <c r="J31" s="5" t="n">
        <v>87.0</v>
      </c>
      <c r="K31" s="5" t="n">
        <v>58.0</v>
      </c>
      <c r="L31" s="5" t="n">
        <v>12.0</v>
      </c>
      <c r="M31" s="5" t="n">
        <v>37.0</v>
      </c>
      <c r="N31" s="11" t="n">
        <f si="5" t="shared"/>
        <v>730.0</v>
      </c>
      <c r="O31" s="5" t="n">
        <v>13037.0</v>
      </c>
      <c r="P31" s="5" t="n">
        <v>8623.0</v>
      </c>
      <c r="Q31" s="11" t="n">
        <f si="2" t="shared"/>
        <v>693.0</v>
      </c>
      <c r="R31" s="6" t="n">
        <f si="0" t="shared"/>
        <v>12.443001443001442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92.0</v>
      </c>
      <c r="E32" s="5" t="n">
        <v>86.0</v>
      </c>
      <c r="F32" s="5" t="n">
        <v>56.0</v>
      </c>
      <c r="G32" s="5" t="n">
        <v>61.0</v>
      </c>
      <c r="H32" s="5" t="n">
        <v>109.0</v>
      </c>
      <c r="I32" s="5" t="n">
        <v>130.0</v>
      </c>
      <c r="J32" s="5" t="n">
        <v>79.0</v>
      </c>
      <c r="K32" s="5" t="n">
        <v>60.0</v>
      </c>
      <c r="L32" s="5" t="n">
        <v>28.0</v>
      </c>
      <c r="M32" s="5" t="n">
        <v>84.0</v>
      </c>
      <c r="N32" s="11" t="n">
        <f si="5" t="shared"/>
        <v>785.0</v>
      </c>
      <c r="O32" s="5" t="n">
        <v>21588.0</v>
      </c>
      <c r="P32" s="5" t="n">
        <v>9155.0</v>
      </c>
      <c r="Q32" s="11" t="n">
        <f si="2" t="shared"/>
        <v>701.0</v>
      </c>
      <c r="R32" s="6" t="n">
        <f si="0" t="shared"/>
        <v>13.059914407988588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254.0</v>
      </c>
      <c r="E33" s="5" t="n">
        <v>490.0</v>
      </c>
      <c r="F33" s="5" t="n">
        <v>579.0</v>
      </c>
      <c r="G33" s="5" t="n">
        <v>449.0</v>
      </c>
      <c r="H33" s="5" t="n">
        <v>786.0</v>
      </c>
      <c r="I33" s="5" t="n">
        <v>812.0</v>
      </c>
      <c r="J33" s="5" t="n">
        <v>356.0</v>
      </c>
      <c r="K33" s="5" t="n">
        <v>298.0</v>
      </c>
      <c r="L33" s="5" t="n">
        <v>138.0</v>
      </c>
      <c r="M33" s="5" t="n">
        <v>384.0</v>
      </c>
      <c r="N33" s="11" t="n">
        <f si="5" t="shared"/>
        <v>4546.0</v>
      </c>
      <c r="O33" s="5" t="n">
        <v>107464.0</v>
      </c>
      <c r="P33" s="5" t="n">
        <v>48962.0</v>
      </c>
      <c r="Q33" s="11" t="n">
        <f si="2" t="shared"/>
        <v>4162.0</v>
      </c>
      <c r="R33" s="6" t="n">
        <f si="0" t="shared"/>
        <v>11.764055742431523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83.0</v>
      </c>
      <c r="E34" s="5" t="n">
        <v>53.0</v>
      </c>
      <c r="F34" s="5" t="n">
        <v>54.0</v>
      </c>
      <c r="G34" s="5" t="n">
        <v>31.0</v>
      </c>
      <c r="H34" s="5" t="n">
        <v>89.0</v>
      </c>
      <c r="I34" s="5" t="n">
        <v>126.0</v>
      </c>
      <c r="J34" s="5" t="n">
        <v>72.0</v>
      </c>
      <c r="K34" s="5" t="n">
        <v>29.0</v>
      </c>
      <c r="L34" s="5" t="n">
        <v>11.0</v>
      </c>
      <c r="M34" s="5" t="n">
        <v>67.0</v>
      </c>
      <c r="N34" s="11" t="n">
        <f si="5" t="shared"/>
        <v>615.0</v>
      </c>
      <c r="O34" s="5" t="n">
        <v>8293.0</v>
      </c>
      <c r="P34" s="5" t="n">
        <v>5831.0</v>
      </c>
      <c r="Q34" s="11" t="n">
        <f si="2" t="shared"/>
        <v>548.0</v>
      </c>
      <c r="R34" s="6" t="n">
        <f si="0" t="shared"/>
        <v>10.64051094890511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35.0</v>
      </c>
      <c r="E35" s="5" t="n">
        <v>18.0</v>
      </c>
      <c r="F35" s="5" t="n">
        <v>9.0</v>
      </c>
      <c r="G35" s="5" t="n">
        <v>9.0</v>
      </c>
      <c r="H35" s="5" t="n">
        <v>10.0</v>
      </c>
      <c r="I35" s="5" t="n">
        <v>9.0</v>
      </c>
      <c r="J35" s="5" t="n">
        <v>3.0</v>
      </c>
      <c r="K35" s="5" t="n">
        <v>4.0</v>
      </c>
      <c r="L35" s="5" t="n">
        <v>3.0</v>
      </c>
      <c r="M35" s="5" t="n">
        <v>37.0</v>
      </c>
      <c r="N35" s="11" t="n">
        <f si="5" t="shared"/>
        <v>137.0</v>
      </c>
      <c r="O35" s="5" t="n">
        <v>2466.0</v>
      </c>
      <c r="P35" s="5" t="n">
        <v>763.0</v>
      </c>
      <c r="Q35" s="11" t="n">
        <f si="2" t="shared"/>
        <v>100.0</v>
      </c>
      <c r="R35" s="6" t="n">
        <f si="0" t="shared"/>
        <v>7.63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47.0</v>
      </c>
      <c r="E36" s="5" t="n">
        <v>42.0</v>
      </c>
      <c r="F36" s="5" t="n">
        <v>89.0</v>
      </c>
      <c r="G36" s="5" t="n">
        <v>55.0</v>
      </c>
      <c r="H36" s="5" t="n">
        <v>127.0</v>
      </c>
      <c r="I36" s="5" t="n">
        <v>128.0</v>
      </c>
      <c r="J36" s="5" t="n">
        <v>38.0</v>
      </c>
      <c r="K36" s="5" t="n">
        <v>35.0</v>
      </c>
      <c r="L36" s="5" t="n">
        <v>14.0</v>
      </c>
      <c r="M36" s="5" t="n">
        <v>41.0</v>
      </c>
      <c r="N36" s="11" t="n">
        <f si="5" t="shared"/>
        <v>616.0</v>
      </c>
      <c r="O36" s="5" t="n">
        <v>8871.0</v>
      </c>
      <c r="P36" s="5" t="n">
        <v>6013.0</v>
      </c>
      <c r="Q36" s="11" t="n">
        <f si="2" t="shared"/>
        <v>575.0</v>
      </c>
      <c r="R36" s="6" t="n">
        <f si="0" t="shared"/>
        <v>10.457391304347826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74.0</v>
      </c>
      <c r="E37" s="5" t="n">
        <v>36.0</v>
      </c>
      <c r="F37" s="5" t="n">
        <v>27.0</v>
      </c>
      <c r="G37" s="5" t="n">
        <v>43.0</v>
      </c>
      <c r="H37" s="5" t="n">
        <v>126.0</v>
      </c>
      <c r="I37" s="5" t="n">
        <v>119.0</v>
      </c>
      <c r="J37" s="5" t="n">
        <v>59.0</v>
      </c>
      <c r="K37" s="5" t="n">
        <v>35.0</v>
      </c>
      <c r="L37" s="5" t="n">
        <v>29.0</v>
      </c>
      <c r="M37" s="5" t="n">
        <v>111.0</v>
      </c>
      <c r="N37" s="11" t="n">
        <f si="5" t="shared"/>
        <v>659.0</v>
      </c>
      <c r="O37" s="5" t="n">
        <v>24734.0</v>
      </c>
      <c r="P37" s="5" t="n">
        <v>7427.0</v>
      </c>
      <c r="Q37" s="11" t="n">
        <f si="2" t="shared"/>
        <v>548.0</v>
      </c>
      <c r="R37" s="6" t="n">
        <f si="0" t="shared"/>
        <v>13.552919708029197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436.0</v>
      </c>
      <c r="E38" s="5" t="n">
        <f ref="E38:M38" si="8" t="shared">E39-E26-E27-E28-E29-E30-E31-E32-E33-E34-E35-E36-E37</f>
        <v>267.0</v>
      </c>
      <c r="F38" s="5" t="n">
        <f si="8" t="shared"/>
        <v>279.0</v>
      </c>
      <c r="G38" s="5" t="n">
        <f si="8" t="shared"/>
        <v>289.0</v>
      </c>
      <c r="H38" s="5" t="n">
        <f si="8" t="shared"/>
        <v>531.0</v>
      </c>
      <c r="I38" s="5" t="n">
        <f si="8" t="shared"/>
        <v>618.0</v>
      </c>
      <c r="J38" s="5" t="n">
        <f si="8" t="shared"/>
        <v>219.0</v>
      </c>
      <c r="K38" s="5" t="n">
        <f si="8" t="shared"/>
        <v>212.0</v>
      </c>
      <c r="L38" s="5" t="n">
        <f si="8" t="shared"/>
        <v>106.0</v>
      </c>
      <c r="M38" s="5" t="n">
        <f si="8" t="shared"/>
        <v>493.0</v>
      </c>
      <c r="N38" s="11" t="n">
        <f si="5" t="shared"/>
        <v>3450.0</v>
      </c>
      <c r="O38" s="5" t="n">
        <f>O39-O26-O27-O28-O29-O30-O31-O32-O33-O34-O35-O36-O37</f>
        <v>70990.0</v>
      </c>
      <c r="P38" s="5" t="n">
        <f>P39-P26-P27-P28-P29-P30-P31-P32-P33-P34-P35-P36-P37</f>
        <v>34811.0</v>
      </c>
      <c r="Q38" s="11" t="n">
        <f si="2" t="shared"/>
        <v>2957.0</v>
      </c>
      <c r="R38" s="6" t="n">
        <f si="0" t="shared"/>
        <v>11.772404463983767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2506.0</v>
      </c>
      <c r="E39" s="5" t="n">
        <v>1987.0</v>
      </c>
      <c r="F39" s="5" t="n">
        <v>2065.0</v>
      </c>
      <c r="G39" s="5" t="n">
        <v>1699.0</v>
      </c>
      <c r="H39" s="5" t="n">
        <v>3299.0</v>
      </c>
      <c r="I39" s="5" t="n">
        <v>4073.0</v>
      </c>
      <c r="J39" s="5" t="n">
        <v>1912.0</v>
      </c>
      <c r="K39" s="5" t="n">
        <v>1354.0</v>
      </c>
      <c r="L39" s="5" t="n">
        <v>623.0</v>
      </c>
      <c r="M39" s="5" t="n">
        <v>2279.0</v>
      </c>
      <c r="N39" s="11" t="n">
        <f si="5" t="shared"/>
        <v>21797.0</v>
      </c>
      <c r="O39" s="5" t="n">
        <v>441387.0</v>
      </c>
      <c r="P39" s="5" t="n">
        <v>228852.0</v>
      </c>
      <c r="Q39" s="11" t="n">
        <f si="2" t="shared"/>
        <v>19518.0</v>
      </c>
      <c r="R39" s="6" t="n">
        <f si="0" t="shared"/>
        <v>11.725176759913925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300.0</v>
      </c>
      <c r="E40" s="5" t="n">
        <v>358.0</v>
      </c>
      <c r="F40" s="5" t="n">
        <v>615.0</v>
      </c>
      <c r="G40" s="5" t="n">
        <v>617.0</v>
      </c>
      <c r="H40" s="5" t="n">
        <v>1213.0</v>
      </c>
      <c r="I40" s="5" t="n">
        <v>1367.0</v>
      </c>
      <c r="J40" s="5" t="n">
        <v>594.0</v>
      </c>
      <c r="K40" s="5" t="n">
        <v>245.0</v>
      </c>
      <c r="L40" s="5" t="n">
        <v>112.0</v>
      </c>
      <c r="M40" s="5" t="n">
        <v>410.0</v>
      </c>
      <c r="N40" s="11" t="n">
        <f si="5" t="shared"/>
        <v>5831.0</v>
      </c>
      <c r="O40" s="5" t="n">
        <v>82287.0</v>
      </c>
      <c r="P40" s="5" t="n">
        <v>58840.0</v>
      </c>
      <c r="Q40" s="11" t="n">
        <f si="2" t="shared"/>
        <v>5421.0</v>
      </c>
      <c r="R40" s="6" t="n">
        <f si="0" t="shared"/>
        <v>10.854085961999631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55.0</v>
      </c>
      <c r="E41" s="5" t="n">
        <v>53.0</v>
      </c>
      <c r="F41" s="5" t="n">
        <v>85.0</v>
      </c>
      <c r="G41" s="5" t="n">
        <v>77.0</v>
      </c>
      <c r="H41" s="5" t="n">
        <v>174.0</v>
      </c>
      <c r="I41" s="5" t="n">
        <v>266.0</v>
      </c>
      <c r="J41" s="5" t="n">
        <v>164.0</v>
      </c>
      <c r="K41" s="5" t="n">
        <v>80.0</v>
      </c>
      <c r="L41" s="5" t="n">
        <v>35.0</v>
      </c>
      <c r="M41" s="5" t="n">
        <v>81.0</v>
      </c>
      <c r="N41" s="11" t="n">
        <f si="5" t="shared"/>
        <v>1070.0</v>
      </c>
      <c r="O41" s="5" t="n">
        <v>25901.0</v>
      </c>
      <c r="P41" s="5" t="n">
        <v>14181.0</v>
      </c>
      <c r="Q41" s="11" t="n">
        <f si="2" t="shared"/>
        <v>989.0</v>
      </c>
      <c r="R41" s="6" t="n">
        <f si="0" t="shared"/>
        <v>14.338725985844286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8.0</v>
      </c>
      <c r="E42" s="5" t="n">
        <f ref="E42:M42" si="9" t="shared">E43-E40-E41</f>
        <v>22.0</v>
      </c>
      <c r="F42" s="5" t="n">
        <f si="9" t="shared"/>
        <v>40.0</v>
      </c>
      <c r="G42" s="5" t="n">
        <f si="9" t="shared"/>
        <v>15.0</v>
      </c>
      <c r="H42" s="5" t="n">
        <f si="9" t="shared"/>
        <v>27.0</v>
      </c>
      <c r="I42" s="5" t="n">
        <f si="9" t="shared"/>
        <v>20.0</v>
      </c>
      <c r="J42" s="5" t="n">
        <f si="9" t="shared"/>
        <v>19.0</v>
      </c>
      <c r="K42" s="5" t="n">
        <f si="9" t="shared"/>
        <v>7.0</v>
      </c>
      <c r="L42" s="5" t="n">
        <f si="9" t="shared"/>
        <v>3.0</v>
      </c>
      <c r="M42" s="5" t="n">
        <f si="9" t="shared"/>
        <v>33.0</v>
      </c>
      <c r="N42" s="11" t="n">
        <f si="5" t="shared"/>
        <v>194.0</v>
      </c>
      <c r="O42" s="5" t="n">
        <f>O43-O40-O41</f>
        <v>9013.0</v>
      </c>
      <c r="P42" s="5" t="n">
        <f>P43-P40-P41</f>
        <v>1553.0</v>
      </c>
      <c r="Q42" s="11" t="n">
        <f si="2" t="shared"/>
        <v>161.0</v>
      </c>
      <c r="R42" s="6" t="n">
        <f si="0" t="shared"/>
        <v>9.645962732919255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363.0</v>
      </c>
      <c r="E43" s="5" t="n">
        <v>433.0</v>
      </c>
      <c r="F43" s="5" t="n">
        <v>740.0</v>
      </c>
      <c r="G43" s="5" t="n">
        <v>709.0</v>
      </c>
      <c r="H43" s="5" t="n">
        <v>1414.0</v>
      </c>
      <c r="I43" s="5" t="n">
        <v>1653.0</v>
      </c>
      <c r="J43" s="5" t="n">
        <v>777.0</v>
      </c>
      <c r="K43" s="5" t="n">
        <v>332.0</v>
      </c>
      <c r="L43" s="5" t="n">
        <v>150.0</v>
      </c>
      <c r="M43" s="5" t="n">
        <v>524.0</v>
      </c>
      <c r="N43" s="11" t="n">
        <f si="5" t="shared"/>
        <v>7095.0</v>
      </c>
      <c r="O43" s="5" t="n">
        <v>117201.0</v>
      </c>
      <c r="P43" s="5" t="n">
        <v>74574.0</v>
      </c>
      <c r="Q43" s="11" t="n">
        <f si="2" t="shared"/>
        <v>6571.0</v>
      </c>
      <c r="R43" s="6" t="n">
        <f si="0" t="shared"/>
        <v>11.348957540709177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6.0</v>
      </c>
      <c r="E44" s="8" t="n">
        <v>12.0</v>
      </c>
      <c r="F44" s="8" t="n">
        <v>24.0</v>
      </c>
      <c r="G44" s="8" t="n">
        <v>20.0</v>
      </c>
      <c r="H44" s="8" t="n">
        <v>27.0</v>
      </c>
      <c r="I44" s="8" t="n">
        <v>52.0</v>
      </c>
      <c r="J44" s="8" t="n">
        <v>42.0</v>
      </c>
      <c r="K44" s="8" t="n">
        <v>55.0</v>
      </c>
      <c r="L44" s="8" t="n">
        <v>20.0</v>
      </c>
      <c r="M44" s="8" t="n">
        <v>213.0</v>
      </c>
      <c r="N44" s="11" t="n">
        <f si="5" t="shared"/>
        <v>471.0</v>
      </c>
      <c r="O44" s="8" t="n">
        <v>66631.0</v>
      </c>
      <c r="P44" s="8" t="n">
        <v>5814.0</v>
      </c>
      <c r="Q44" s="11" t="n">
        <f si="2" t="shared"/>
        <v>258.0</v>
      </c>
      <c r="R44" s="6" t="n">
        <f si="0" t="shared"/>
        <v>22.53488372093023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11.0</v>
      </c>
      <c r="E45" s="8" t="n">
        <f ref="E45:M45" si="10" t="shared">E46-E44</f>
        <v>12.0</v>
      </c>
      <c r="F45" s="8" t="n">
        <f si="10" t="shared"/>
        <v>33.0</v>
      </c>
      <c r="G45" s="8" t="n">
        <f si="10" t="shared"/>
        <v>20.0</v>
      </c>
      <c r="H45" s="8" t="n">
        <f si="10" t="shared"/>
        <v>57.0</v>
      </c>
      <c r="I45" s="8" t="n">
        <f si="10" t="shared"/>
        <v>69.0</v>
      </c>
      <c r="J45" s="8" t="n">
        <f si="10" t="shared"/>
        <v>41.0</v>
      </c>
      <c r="K45" s="8" t="n">
        <f si="10" t="shared"/>
        <v>12.0</v>
      </c>
      <c r="L45" s="8" t="n">
        <f si="10" t="shared"/>
        <v>11.0</v>
      </c>
      <c r="M45" s="8" t="n">
        <f si="10" t="shared"/>
        <v>105.0</v>
      </c>
      <c r="N45" s="11" t="n">
        <f si="5" t="shared"/>
        <v>371.0</v>
      </c>
      <c r="O45" s="8" t="n">
        <f>O46-O44</f>
        <v>35536.0</v>
      </c>
      <c r="P45" s="8" t="n">
        <f>P46-P44</f>
        <v>3578.0</v>
      </c>
      <c r="Q45" s="11" t="n">
        <f si="2" t="shared"/>
        <v>266.0</v>
      </c>
      <c r="R45" s="6" t="n">
        <f si="0" t="shared"/>
        <v>13.451127819548873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17.0</v>
      </c>
      <c r="E46" s="8" t="n">
        <v>24.0</v>
      </c>
      <c r="F46" s="8" t="n">
        <v>57.0</v>
      </c>
      <c r="G46" s="8" t="n">
        <v>40.0</v>
      </c>
      <c r="H46" s="8" t="n">
        <v>84.0</v>
      </c>
      <c r="I46" s="8" t="n">
        <v>121.0</v>
      </c>
      <c r="J46" s="8" t="n">
        <v>83.0</v>
      </c>
      <c r="K46" s="8" t="n">
        <v>67.0</v>
      </c>
      <c r="L46" s="8" t="n">
        <v>31.0</v>
      </c>
      <c r="M46" s="8" t="n">
        <v>318.0</v>
      </c>
      <c r="N46" s="11" t="n">
        <f si="5" t="shared"/>
        <v>842.0</v>
      </c>
      <c r="O46" s="8" t="n">
        <v>102167.0</v>
      </c>
      <c r="P46" s="8" t="n">
        <v>9392.0</v>
      </c>
      <c r="Q46" s="11" t="n">
        <f si="2" t="shared"/>
        <v>524.0</v>
      </c>
      <c r="R46" s="6" t="n">
        <f si="0" t="shared"/>
        <v>17.923664122137403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13.0</v>
      </c>
      <c r="E47" s="5" t="n">
        <v>0.0</v>
      </c>
      <c r="F47" s="5" t="n">
        <v>8.0</v>
      </c>
      <c r="G47" s="5" t="n">
        <v>6.0</v>
      </c>
      <c r="H47" s="5" t="n">
        <v>11.0</v>
      </c>
      <c r="I47" s="5" t="n">
        <v>10.0</v>
      </c>
      <c r="J47" s="5" t="n">
        <v>18.0</v>
      </c>
      <c r="K47" s="5" t="n">
        <v>3.0</v>
      </c>
      <c r="L47" s="5" t="n">
        <v>1.0</v>
      </c>
      <c r="M47" s="5" t="n">
        <v>49.0</v>
      </c>
      <c r="N47" s="11" t="n">
        <f si="5" t="shared"/>
        <v>119.0</v>
      </c>
      <c r="O47" s="5" t="n">
        <v>19323.0</v>
      </c>
      <c r="P47" s="5" t="n">
        <v>791.0</v>
      </c>
      <c r="Q47" s="11" t="n">
        <f si="2" t="shared"/>
        <v>70.0</v>
      </c>
      <c r="R47" s="6" t="n">
        <f si="0" t="shared"/>
        <v>11.3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33871.0</v>
      </c>
      <c r="E48" s="5" t="n">
        <f ref="E48:M48" si="11" t="shared">E47+E46+E43+E39+E25+E18</f>
        <v>89699.0</v>
      </c>
      <c r="F48" s="5" t="n">
        <f si="11" t="shared"/>
        <v>152542.0</v>
      </c>
      <c r="G48" s="5" t="n">
        <f si="11" t="shared"/>
        <v>97781.0</v>
      </c>
      <c r="H48" s="5" t="n">
        <f si="11" t="shared"/>
        <v>238695.0</v>
      </c>
      <c r="I48" s="5" t="n">
        <f si="11" t="shared"/>
        <v>98823.0</v>
      </c>
      <c r="J48" s="5" t="n">
        <f si="11" t="shared"/>
        <v>26689.0</v>
      </c>
      <c r="K48" s="5" t="n">
        <f si="11" t="shared"/>
        <v>12867.0</v>
      </c>
      <c r="L48" s="5" t="n">
        <f si="11" t="shared"/>
        <v>7725.0</v>
      </c>
      <c r="M48" s="5" t="n">
        <f si="11" t="shared"/>
        <v>88083.0</v>
      </c>
      <c r="N48" s="11" t="n">
        <f si="5" t="shared"/>
        <v>846775.0</v>
      </c>
      <c r="O48" s="5" t="n">
        <f>O47+O46+O43+O39+O25+O18</f>
        <v>3.4717609E7</v>
      </c>
      <c r="P48" s="5" t="n">
        <f>P47+P46+P43+P39+P25+P18</f>
        <v>5328414.0</v>
      </c>
      <c r="Q48" s="11" t="n">
        <f si="2" t="shared"/>
        <v>758692.0</v>
      </c>
      <c r="R48" s="6" t="n">
        <f si="0" t="shared"/>
        <v>7.023158277667354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4.0</v>
      </c>
      <c r="E49" s="6" t="n">
        <f ref="E49" si="13" t="shared">E48/$N$48*100</f>
        <v>10.59301467331936</v>
      </c>
      <c r="F49" s="6" t="n">
        <f ref="F49" si="14" t="shared">F48/$N$48*100</f>
        <v>18.014466652888903</v>
      </c>
      <c r="G49" s="6" t="n">
        <f ref="G49" si="15" t="shared">G48/$N$48*100</f>
        <v>11.547459478610019</v>
      </c>
      <c r="H49" s="6" t="n">
        <f ref="H49" si="16" t="shared">H48/$N$48*100</f>
        <v>28.188716010746656</v>
      </c>
      <c r="I49" s="6" t="n">
        <f ref="I49" si="17" t="shared">I48/$N$48*100</f>
        <v>11.670514599509906</v>
      </c>
      <c r="J49" s="6" t="n">
        <f ref="J49" si="18" t="shared">J48/$N$48*100</f>
        <v>3.1518408077706597</v>
      </c>
      <c r="K49" s="6" t="n">
        <f ref="K49" si="19" t="shared">K48/$N$48*100</f>
        <v>1.5195299814000176</v>
      </c>
      <c r="L49" s="6" t="n">
        <f ref="L49" si="20" t="shared">L48/$N$48*100</f>
        <v>0.9122848454430044</v>
      </c>
      <c r="M49" s="6" t="n">
        <f ref="M49" si="21" t="shared">M48/$N$48*100</f>
        <v>10.402172950311476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