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<sst xmlns="http://schemas.openxmlformats.org/spreadsheetml/2006/main" count="118" uniqueCount="73">
  <si>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</si>
  <si>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</si>
  <si>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</si>
  <si>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</si>
  <si>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</si>
  <si>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</si>
  <si>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</si>
  <si>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</si>
  <si>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</si>
  <si>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</si>
  <si>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</si>
  <si>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</si>
  <si>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</si>
  <si>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</si>
  <si>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</si>
  <si>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</si>
  <si>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</si>
  <si>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</si>
  <si>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</si>
  <si>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</si>
  <si>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</si>
  <si>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</si>
  <si>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</si>
  <si>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</si>
  <si>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</si>
  <si>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</si>
  <si>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</si>
  <si>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</si>
  <si>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</si>
  <si>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</si>
  <si>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</si>
  <si>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</si>
  <si>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</si>
  <si>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</si>
  <si>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</si>
  <si>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</si>
  <si>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</si>
  <si>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</si>
  <si>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</si>
  <si>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</si>
  <si>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</si>
  <si>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</si>
  <si>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</si>
  <si>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</si>
  <si>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</si>
  <si>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</si>
  <si>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</si>
  <si>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</si>
  <si>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</si>
  <si>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</si>
  <si>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</si>
  <si>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</si>
  <si>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</si>
  <si>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</si>
  <si>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</si>
  <si>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</si>
  <si>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</si>
  <si>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</si>
  <si>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</si>
  <si>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</si>
  <si>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</si>
  <si>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</si>
  <si>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</si>
  <si>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</si>
  <si>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</si>
  <si>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</si>
  <si>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</si>
  <si>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</si>
  <si>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</si>
  <si>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</si>
  <si>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</si>
  <si>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107年3月來臺旅客人次～按停留夜數分
Table 1-8  Visitor Arrivals  by Length of Stay,
March,2018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</si>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</sst>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6226.0</v>
      </c>
      <c r="E3" s="4" t="n">
        <v>21245.0</v>
      </c>
      <c r="F3" s="4" t="n">
        <v>36674.0</v>
      </c>
      <c r="G3" s="4" t="n">
        <v>28165.0</v>
      </c>
      <c r="H3" s="4" t="n">
        <v>18744.0</v>
      </c>
      <c r="I3" s="4" t="n">
        <v>3323.0</v>
      </c>
      <c r="J3" s="4" t="n">
        <v>1107.0</v>
      </c>
      <c r="K3" s="4" t="n">
        <v>215.0</v>
      </c>
      <c r="L3" s="4" t="n">
        <v>130.0</v>
      </c>
      <c r="M3" s="4" t="n">
        <v>4647.0</v>
      </c>
      <c r="N3" s="11" t="n">
        <f>SUM(D3:M3)</f>
        <v>120476.0</v>
      </c>
      <c r="O3" s="4" t="n">
        <v>738526.0</v>
      </c>
      <c r="P3" s="4" t="n">
        <v>455682.0</v>
      </c>
      <c r="Q3" s="11" t="n">
        <f>SUM(D3:L3)</f>
        <v>115829.0</v>
      </c>
      <c r="R3" s="6" t="n">
        <f ref="R3:R48" si="0" t="shared">IF(P3&lt;&gt;0,P3/SUM(D3:L3),0)</f>
        <v>3.9340924984244015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11379.0</v>
      </c>
      <c r="E4" s="5" t="n">
        <v>7837.0</v>
      </c>
      <c r="F4" s="5" t="n">
        <v>9911.0</v>
      </c>
      <c r="G4" s="5" t="n">
        <v>13404.0</v>
      </c>
      <c r="H4" s="5" t="n">
        <v>99333.0</v>
      </c>
      <c r="I4" s="5" t="n">
        <v>22974.0</v>
      </c>
      <c r="J4" s="5" t="n">
        <v>3523.0</v>
      </c>
      <c r="K4" s="5" t="n">
        <v>2565.0</v>
      </c>
      <c r="L4" s="5" t="n">
        <v>1807.0</v>
      </c>
      <c r="M4" s="5" t="n">
        <v>18940.0</v>
      </c>
      <c r="N4" s="11" t="n">
        <f ref="N4:N14" si="1" t="shared">SUM(D4:M4)</f>
        <v>191673.0</v>
      </c>
      <c r="O4" s="5" t="n">
        <v>2211286.0</v>
      </c>
      <c r="P4" s="5" t="n">
        <v>1346828.0</v>
      </c>
      <c r="Q4" s="11" t="n">
        <f ref="Q4:Q48" si="2" t="shared">SUM(D4:L4)</f>
        <v>172733.0</v>
      </c>
      <c r="R4" s="6" t="n">
        <f si="0" t="shared"/>
        <v>7.797166725524364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10351.0</v>
      </c>
      <c r="E5" s="5" t="n">
        <v>72826.0</v>
      </c>
      <c r="F5" s="5" t="n">
        <v>78627.0</v>
      </c>
      <c r="G5" s="5" t="n">
        <v>21713.0</v>
      </c>
      <c r="H5" s="5" t="n">
        <v>11333.0</v>
      </c>
      <c r="I5" s="5" t="n">
        <v>5375.0</v>
      </c>
      <c r="J5" s="5" t="n">
        <v>3667.0</v>
      </c>
      <c r="K5" s="5" t="n">
        <v>2097.0</v>
      </c>
      <c r="L5" s="5" t="n">
        <v>1299.0</v>
      </c>
      <c r="M5" s="5" t="n">
        <v>3046.0</v>
      </c>
      <c r="N5" s="11" t="n">
        <f si="1" t="shared"/>
        <v>210334.0</v>
      </c>
      <c r="O5" s="5" t="n">
        <v>1123478.0</v>
      </c>
      <c r="P5" s="5" t="n">
        <v>867946.0</v>
      </c>
      <c r="Q5" s="11" t="n">
        <f si="2" t="shared"/>
        <v>207288.0</v>
      </c>
      <c r="R5" s="6" t="n">
        <f si="0" t="shared"/>
        <v>4.187150245069661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3111.0</v>
      </c>
      <c r="E6" s="5" t="n">
        <v>14823.0</v>
      </c>
      <c r="F6" s="5" t="n">
        <v>45256.0</v>
      </c>
      <c r="G6" s="5" t="n">
        <v>11024.0</v>
      </c>
      <c r="H6" s="5" t="n">
        <v>4133.0</v>
      </c>
      <c r="I6" s="5" t="n">
        <v>1330.0</v>
      </c>
      <c r="J6" s="5" t="n">
        <v>1131.0</v>
      </c>
      <c r="K6" s="5" t="n">
        <v>601.0</v>
      </c>
      <c r="L6" s="5" t="n">
        <v>420.0</v>
      </c>
      <c r="M6" s="5" t="n">
        <v>1008.0</v>
      </c>
      <c r="N6" s="11" t="n">
        <f si="1" t="shared"/>
        <v>82837.0</v>
      </c>
      <c r="O6" s="5" t="n">
        <v>425302.0</v>
      </c>
      <c r="P6" s="5" t="n">
        <v>333082.0</v>
      </c>
      <c r="Q6" s="11" t="n">
        <f si="2" t="shared"/>
        <v>81829.0</v>
      </c>
      <c r="R6" s="6" t="n">
        <f si="0" t="shared"/>
        <v>4.070464016424495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257.0</v>
      </c>
      <c r="E7" s="5" t="n">
        <v>403.0</v>
      </c>
      <c r="F7" s="5" t="n">
        <v>521.0</v>
      </c>
      <c r="G7" s="5" t="n">
        <v>369.0</v>
      </c>
      <c r="H7" s="5" t="n">
        <v>628.0</v>
      </c>
      <c r="I7" s="5" t="n">
        <v>345.0</v>
      </c>
      <c r="J7" s="5" t="n">
        <v>241.0</v>
      </c>
      <c r="K7" s="5" t="n">
        <v>150.0</v>
      </c>
      <c r="L7" s="5" t="n">
        <v>62.0</v>
      </c>
      <c r="M7" s="5" t="n">
        <v>443.0</v>
      </c>
      <c r="N7" s="11" t="n">
        <f si="1" t="shared"/>
        <v>3419.0</v>
      </c>
      <c r="O7" s="5" t="n">
        <v>103415.0</v>
      </c>
      <c r="P7" s="5" t="n">
        <v>28548.0</v>
      </c>
      <c r="Q7" s="11" t="n">
        <f si="2" t="shared"/>
        <v>2976.0</v>
      </c>
      <c r="R7" s="6" t="n">
        <f si="0" t="shared"/>
        <v>9.59274193548387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189.0</v>
      </c>
      <c r="E8" s="5" t="n">
        <v>274.0</v>
      </c>
      <c r="F8" s="5" t="n">
        <v>286.0</v>
      </c>
      <c r="G8" s="5" t="n">
        <v>317.0</v>
      </c>
      <c r="H8" s="5" t="n">
        <v>398.0</v>
      </c>
      <c r="I8" s="5" t="n">
        <v>297.0</v>
      </c>
      <c r="J8" s="5" t="n">
        <v>114.0</v>
      </c>
      <c r="K8" s="5" t="n">
        <v>53.0</v>
      </c>
      <c r="L8" s="5" t="n">
        <v>23.0</v>
      </c>
      <c r="M8" s="5" t="n">
        <v>157.0</v>
      </c>
      <c r="N8" s="11" t="n">
        <f si="1" t="shared"/>
        <v>2108.0</v>
      </c>
      <c r="O8" s="5" t="n">
        <v>24471.0</v>
      </c>
      <c r="P8" s="5" t="n">
        <v>14837.0</v>
      </c>
      <c r="Q8" s="11" t="n">
        <f si="2" t="shared"/>
        <v>1951.0</v>
      </c>
      <c r="R8" s="6" t="n">
        <f si="0" t="shared"/>
        <v>7.604818042029728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881.0</v>
      </c>
      <c r="E9" s="5" t="n">
        <v>1649.0</v>
      </c>
      <c r="F9" s="5" t="n">
        <v>3401.0</v>
      </c>
      <c r="G9" s="5" t="n">
        <v>5969.0</v>
      </c>
      <c r="H9" s="5" t="n">
        <v>28229.0</v>
      </c>
      <c r="I9" s="5" t="n">
        <v>8579.0</v>
      </c>
      <c r="J9" s="5" t="n">
        <v>1845.0</v>
      </c>
      <c r="K9" s="5" t="n">
        <v>653.0</v>
      </c>
      <c r="L9" s="5" t="n">
        <v>176.0</v>
      </c>
      <c r="M9" s="5" t="n">
        <v>1206.0</v>
      </c>
      <c r="N9" s="11" t="n">
        <f si="1" t="shared"/>
        <v>52588.0</v>
      </c>
      <c r="O9" s="5" t="n">
        <v>563038.0</v>
      </c>
      <c r="P9" s="5" t="n">
        <v>372749.0</v>
      </c>
      <c r="Q9" s="11" t="n">
        <f si="2" t="shared"/>
        <v>51382.0</v>
      </c>
      <c r="R9" s="6" t="n">
        <f si="0" t="shared"/>
        <v>7.254466544704371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1186.0</v>
      </c>
      <c r="E10" s="5" t="n">
        <v>2260.0</v>
      </c>
      <c r="F10" s="5" t="n">
        <v>3981.0</v>
      </c>
      <c r="G10" s="5" t="n">
        <v>5626.0</v>
      </c>
      <c r="H10" s="5" t="n">
        <v>17722.0</v>
      </c>
      <c r="I10" s="5" t="n">
        <v>6334.0</v>
      </c>
      <c r="J10" s="5" t="n">
        <v>817.0</v>
      </c>
      <c r="K10" s="5" t="n">
        <v>178.0</v>
      </c>
      <c r="L10" s="5" t="n">
        <v>45.0</v>
      </c>
      <c r="M10" s="5" t="n">
        <v>719.0</v>
      </c>
      <c r="N10" s="11" t="n">
        <f si="1" t="shared"/>
        <v>38868.0</v>
      </c>
      <c r="O10" s="5" t="n">
        <v>256547.0</v>
      </c>
      <c r="P10" s="5" t="n">
        <v>235340.0</v>
      </c>
      <c r="Q10" s="11" t="n">
        <f si="2" t="shared"/>
        <v>38149.0</v>
      </c>
      <c r="R10" s="6" t="n">
        <f si="0" t="shared"/>
        <v>6.168969042438858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482.0</v>
      </c>
      <c r="E11" s="5" t="n">
        <v>435.0</v>
      </c>
      <c r="F11" s="5" t="n">
        <v>1255.0</v>
      </c>
      <c r="G11" s="5" t="n">
        <v>937.0</v>
      </c>
      <c r="H11" s="5" t="n">
        <v>2717.0</v>
      </c>
      <c r="I11" s="5" t="n">
        <v>1574.0</v>
      </c>
      <c r="J11" s="5" t="n">
        <v>709.0</v>
      </c>
      <c r="K11" s="5" t="n">
        <v>529.0</v>
      </c>
      <c r="L11" s="5" t="n">
        <v>166.0</v>
      </c>
      <c r="M11" s="5" t="n">
        <v>7319.0</v>
      </c>
      <c r="N11" s="11" t="n">
        <f si="1" t="shared"/>
        <v>16123.0</v>
      </c>
      <c r="O11" s="5" t="n">
        <v>6531337.0</v>
      </c>
      <c r="P11" s="5" t="n">
        <v>92770.0</v>
      </c>
      <c r="Q11" s="11" t="n">
        <f si="2" t="shared"/>
        <v>8804.0</v>
      </c>
      <c r="R11" s="6" t="n">
        <f si="0" t="shared"/>
        <v>10.537255792821444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938.0</v>
      </c>
      <c r="E12" s="5" t="n">
        <v>3116.0</v>
      </c>
      <c r="F12" s="5" t="n">
        <v>7331.0</v>
      </c>
      <c r="G12" s="5" t="n">
        <v>6063.0</v>
      </c>
      <c r="H12" s="5" t="n">
        <v>4343.0</v>
      </c>
      <c r="I12" s="5" t="n">
        <v>1356.0</v>
      </c>
      <c r="J12" s="5" t="n">
        <v>357.0</v>
      </c>
      <c r="K12" s="5" t="n">
        <v>375.0</v>
      </c>
      <c r="L12" s="5" t="n">
        <v>302.0</v>
      </c>
      <c r="M12" s="5" t="n">
        <v>18957.0</v>
      </c>
      <c r="N12" s="11" t="n">
        <f si="1" t="shared"/>
        <v>43138.0</v>
      </c>
      <c r="O12" s="5" t="n">
        <v>5475830.0</v>
      </c>
      <c r="P12" s="5" t="n">
        <v>140427.0</v>
      </c>
      <c r="Q12" s="11" t="n">
        <f si="2" t="shared"/>
        <v>24181.0</v>
      </c>
      <c r="R12" s="6" t="n">
        <f si="0" t="shared"/>
        <v>5.807328067491006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468.0</v>
      </c>
      <c r="E13" s="5" t="n">
        <v>2663.0</v>
      </c>
      <c r="F13" s="5" t="n">
        <v>12229.0</v>
      </c>
      <c r="G13" s="5" t="n">
        <v>7453.0</v>
      </c>
      <c r="H13" s="5" t="n">
        <v>4547.0</v>
      </c>
      <c r="I13" s="5" t="n">
        <v>1555.0</v>
      </c>
      <c r="J13" s="5" t="n">
        <v>1948.0</v>
      </c>
      <c r="K13" s="5" t="n">
        <v>213.0</v>
      </c>
      <c r="L13" s="5" t="n">
        <v>143.0</v>
      </c>
      <c r="M13" s="5" t="n">
        <v>4233.0</v>
      </c>
      <c r="N13" s="11" t="n">
        <f si="1" t="shared"/>
        <v>35452.0</v>
      </c>
      <c r="O13" s="5" t="n">
        <v>2677958.0</v>
      </c>
      <c r="P13" s="5" t="n">
        <v>180466.0</v>
      </c>
      <c r="Q13" s="11" t="n">
        <f si="2" t="shared"/>
        <v>31219.0</v>
      </c>
      <c r="R13" s="6" t="n">
        <f si="0" t="shared"/>
        <v>5.78064640123002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335.0</v>
      </c>
      <c r="E14" s="5" t="n">
        <v>1202.0</v>
      </c>
      <c r="F14" s="5" t="n">
        <v>4273.0</v>
      </c>
      <c r="G14" s="5" t="n">
        <v>11192.0</v>
      </c>
      <c r="H14" s="5" t="n">
        <v>3547.0</v>
      </c>
      <c r="I14" s="5" t="n">
        <v>1326.0</v>
      </c>
      <c r="J14" s="5" t="n">
        <v>4718.0</v>
      </c>
      <c r="K14" s="5" t="n">
        <v>709.0</v>
      </c>
      <c r="L14" s="5" t="n">
        <v>676.0</v>
      </c>
      <c r="M14" s="5" t="n">
        <v>10486.0</v>
      </c>
      <c r="N14" s="11" t="n">
        <f si="1" t="shared"/>
        <v>38464.0</v>
      </c>
      <c r="O14" s="5" t="n">
        <v>7100526.0</v>
      </c>
      <c r="P14" s="5" t="n">
        <v>303229.0</v>
      </c>
      <c r="Q14" s="11" t="n">
        <f si="2" t="shared"/>
        <v>27978.0</v>
      </c>
      <c r="R14" s="6" t="n">
        <f si="0" t="shared"/>
        <v>10.838122810779899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172.0</v>
      </c>
      <c r="E15" s="5" t="n">
        <f ref="E15:M15" si="3" t="shared">E16-E9-E10-E11-E12-E13-E14</f>
        <v>87.0</v>
      </c>
      <c r="F15" s="5" t="n">
        <f si="3" t="shared"/>
        <v>185.0</v>
      </c>
      <c r="G15" s="5" t="n">
        <f si="3" t="shared"/>
        <v>1063.0</v>
      </c>
      <c r="H15" s="5" t="n">
        <f si="3" t="shared"/>
        <v>611.0</v>
      </c>
      <c r="I15" s="5" t="n">
        <f si="3" t="shared"/>
        <v>491.0</v>
      </c>
      <c r="J15" s="5" t="n">
        <f si="3" t="shared"/>
        <v>273.0</v>
      </c>
      <c r="K15" s="5" t="n">
        <f si="3" t="shared"/>
        <v>34.0</v>
      </c>
      <c r="L15" s="5" t="n">
        <f si="3" t="shared"/>
        <v>31.0</v>
      </c>
      <c r="M15" s="5" t="n">
        <f si="3" t="shared"/>
        <v>313.0</v>
      </c>
      <c r="N15" s="5" t="n">
        <f ref="N15" si="4" t="shared">N16-N9-N10-N11-N12-N13-N14</f>
        <v>3260.0</v>
      </c>
      <c r="O15" s="5" t="n">
        <f>O16-O9-O10-O11-O12-O13-O14</f>
        <v>68618.0</v>
      </c>
      <c r="P15" s="5" t="n">
        <f>P16-P9-P10-P11-P12-P13-P14</f>
        <v>23932.0</v>
      </c>
      <c r="Q15" s="11" t="n">
        <f si="2" t="shared"/>
        <v>2947.0</v>
      </c>
      <c r="R15" s="6" t="n">
        <f si="0" t="shared"/>
        <v>8.120800814387513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4462.0</v>
      </c>
      <c r="E16" s="5" t="n">
        <v>11412.0</v>
      </c>
      <c r="F16" s="5" t="n">
        <v>32655.0</v>
      </c>
      <c r="G16" s="5" t="n">
        <v>38303.0</v>
      </c>
      <c r="H16" s="5" t="n">
        <v>61716.0</v>
      </c>
      <c r="I16" s="5" t="n">
        <v>21215.0</v>
      </c>
      <c r="J16" s="5" t="n">
        <v>10667.0</v>
      </c>
      <c r="K16" s="5" t="n">
        <v>2691.0</v>
      </c>
      <c r="L16" s="5" t="n">
        <v>1539.0</v>
      </c>
      <c r="M16" s="5" t="n">
        <v>43233.0</v>
      </c>
      <c r="N16" s="11" t="n">
        <f ref="N16:N48" si="5" t="shared">SUM(D16:M16)</f>
        <v>227893.0</v>
      </c>
      <c r="O16" s="5" t="n">
        <v>2.2673854E7</v>
      </c>
      <c r="P16" s="5" t="n">
        <v>1348913.0</v>
      </c>
      <c r="Q16" s="11" t="n">
        <f si="2" t="shared"/>
        <v>184660.0</v>
      </c>
      <c r="R16" s="6" t="n">
        <f si="0" t="shared"/>
        <v>7.304846745369869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49.0</v>
      </c>
      <c r="E17" s="5" t="n">
        <f ref="E17:M17" si="6" t="shared">E18-E16-E3-E4-E5-E6-E7-E8</f>
        <v>53.0</v>
      </c>
      <c r="F17" s="5" t="n">
        <f si="6" t="shared"/>
        <v>123.0</v>
      </c>
      <c r="G17" s="5" t="n">
        <f si="6" t="shared"/>
        <v>133.0</v>
      </c>
      <c r="H17" s="5" t="n">
        <f si="6" t="shared"/>
        <v>212.0</v>
      </c>
      <c r="I17" s="5" t="n">
        <f si="6" t="shared"/>
        <v>103.0</v>
      </c>
      <c r="J17" s="5" t="n">
        <f si="6" t="shared"/>
        <v>75.0</v>
      </c>
      <c r="K17" s="5" t="n">
        <f si="6" t="shared"/>
        <v>137.0</v>
      </c>
      <c r="L17" s="5" t="n">
        <f si="6" t="shared"/>
        <v>39.0</v>
      </c>
      <c r="M17" s="5" t="n">
        <f si="6" t="shared"/>
        <v>152.0</v>
      </c>
      <c r="N17" s="11" t="n">
        <f si="5" t="shared"/>
        <v>1076.0</v>
      </c>
      <c r="O17" s="5" t="n">
        <f>O18-O16-O3-O4-O5-O6-O7-O8</f>
        <v>80152.0</v>
      </c>
      <c r="P17" s="5" t="n">
        <f>P18-P16-P3-P4-P5-P6-P7-P8</f>
        <v>15283.0</v>
      </c>
      <c r="Q17" s="11" t="n">
        <f si="2" t="shared"/>
        <v>924.0</v>
      </c>
      <c r="R17" s="6" t="n">
        <f si="0" t="shared"/>
        <v>16.54004329004329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36024.0</v>
      </c>
      <c r="E18" s="5" t="n">
        <v>128873.0</v>
      </c>
      <c r="F18" s="5" t="n">
        <v>204053.0</v>
      </c>
      <c r="G18" s="5" t="n">
        <v>113428.0</v>
      </c>
      <c r="H18" s="5" t="n">
        <v>196497.0</v>
      </c>
      <c r="I18" s="5" t="n">
        <v>54962.0</v>
      </c>
      <c r="J18" s="5" t="n">
        <v>20525.0</v>
      </c>
      <c r="K18" s="5" t="n">
        <v>8509.0</v>
      </c>
      <c r="L18" s="5" t="n">
        <v>5319.0</v>
      </c>
      <c r="M18" s="5" t="n">
        <v>71626.0</v>
      </c>
      <c r="N18" s="11" t="n">
        <f si="5" t="shared"/>
        <v>839816.0</v>
      </c>
      <c r="O18" s="5" t="n">
        <v>2.7380484E7</v>
      </c>
      <c r="P18" s="5" t="n">
        <v>4411119.0</v>
      </c>
      <c r="Q18" s="11" t="n">
        <f si="2" t="shared"/>
        <v>768190.0</v>
      </c>
      <c r="R18" s="6" t="n">
        <f si="0" t="shared"/>
        <v>5.742223928975904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1460.0</v>
      </c>
      <c r="E19" s="5" t="n">
        <v>1646.0</v>
      </c>
      <c r="F19" s="5" t="n">
        <v>1952.0</v>
      </c>
      <c r="G19" s="5" t="n">
        <v>1536.0</v>
      </c>
      <c r="H19" s="5" t="n">
        <v>2836.0</v>
      </c>
      <c r="I19" s="5" t="n">
        <v>2029.0</v>
      </c>
      <c r="J19" s="5" t="n">
        <v>946.0</v>
      </c>
      <c r="K19" s="5" t="n">
        <v>393.0</v>
      </c>
      <c r="L19" s="5" t="n">
        <v>212.0</v>
      </c>
      <c r="M19" s="5" t="n">
        <v>1496.0</v>
      </c>
      <c r="N19" s="11" t="n">
        <f si="5" t="shared"/>
        <v>14506.0</v>
      </c>
      <c r="O19" s="5" t="n">
        <v>140278.0</v>
      </c>
      <c r="P19" s="5" t="n">
        <v>108079.0</v>
      </c>
      <c r="Q19" s="11" t="n">
        <f si="2" t="shared"/>
        <v>13010.0</v>
      </c>
      <c r="R19" s="6" t="n">
        <f si="0" t="shared"/>
        <v>8.307378939277479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5501.0</v>
      </c>
      <c r="E20" s="5" t="n">
        <v>5173.0</v>
      </c>
      <c r="F20" s="5" t="n">
        <v>5903.0</v>
      </c>
      <c r="G20" s="5" t="n">
        <v>4941.0</v>
      </c>
      <c r="H20" s="5" t="n">
        <v>9756.0</v>
      </c>
      <c r="I20" s="5" t="n">
        <v>8693.0</v>
      </c>
      <c r="J20" s="5" t="n">
        <v>3786.0</v>
      </c>
      <c r="K20" s="5" t="n">
        <v>1960.0</v>
      </c>
      <c r="L20" s="5" t="n">
        <v>1254.0</v>
      </c>
      <c r="M20" s="5" t="n">
        <v>5036.0</v>
      </c>
      <c r="N20" s="11" t="n">
        <f si="5" t="shared"/>
        <v>52003.0</v>
      </c>
      <c r="O20" s="5" t="n">
        <v>670989.0</v>
      </c>
      <c r="P20" s="5" t="n">
        <v>464828.0</v>
      </c>
      <c r="Q20" s="11" t="n">
        <f si="2" t="shared"/>
        <v>46967.0</v>
      </c>
      <c r="R20" s="6" t="n">
        <f si="0" t="shared"/>
        <v>9.896906338492984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57.0</v>
      </c>
      <c r="E21" s="5" t="n">
        <v>50.0</v>
      </c>
      <c r="F21" s="5" t="n">
        <v>31.0</v>
      </c>
      <c r="G21" s="5" t="n">
        <v>30.0</v>
      </c>
      <c r="H21" s="5" t="n">
        <v>55.0</v>
      </c>
      <c r="I21" s="5" t="n">
        <v>65.0</v>
      </c>
      <c r="J21" s="5" t="n">
        <v>27.0</v>
      </c>
      <c r="K21" s="5" t="n">
        <v>8.0</v>
      </c>
      <c r="L21" s="5" t="n">
        <v>8.0</v>
      </c>
      <c r="M21" s="5" t="n">
        <v>135.0</v>
      </c>
      <c r="N21" s="11" t="n">
        <f si="5" t="shared"/>
        <v>466.0</v>
      </c>
      <c r="O21" s="5" t="n">
        <v>7752.0</v>
      </c>
      <c r="P21" s="5" t="n">
        <v>2938.0</v>
      </c>
      <c r="Q21" s="11" t="n">
        <f si="2" t="shared"/>
        <v>331.0</v>
      </c>
      <c r="R21" s="6" t="n">
        <f si="0" t="shared"/>
        <v>8.876132930513595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27.0</v>
      </c>
      <c r="E22" s="5" t="n">
        <v>35.0</v>
      </c>
      <c r="F22" s="5" t="n">
        <v>60.0</v>
      </c>
      <c r="G22" s="5" t="n">
        <v>46.0</v>
      </c>
      <c r="H22" s="5" t="n">
        <v>84.0</v>
      </c>
      <c r="I22" s="5" t="n">
        <v>82.0</v>
      </c>
      <c r="J22" s="5" t="n">
        <v>42.0</v>
      </c>
      <c r="K22" s="5" t="n">
        <v>30.0</v>
      </c>
      <c r="L22" s="5" t="n">
        <v>13.0</v>
      </c>
      <c r="M22" s="5" t="n">
        <v>46.0</v>
      </c>
      <c r="N22" s="11" t="n">
        <f si="5" t="shared"/>
        <v>465.0</v>
      </c>
      <c r="O22" s="5" t="n">
        <v>12171.0</v>
      </c>
      <c r="P22" s="5" t="n">
        <v>5046.0</v>
      </c>
      <c r="Q22" s="11" t="n">
        <f si="2" t="shared"/>
        <v>419.0</v>
      </c>
      <c r="R22" s="6" t="n">
        <f si="0" t="shared"/>
        <v>12.042959427207638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17.0</v>
      </c>
      <c r="E23" s="5" t="n">
        <v>6.0</v>
      </c>
      <c r="F23" s="5" t="n">
        <v>12.0</v>
      </c>
      <c r="G23" s="5" t="n">
        <v>12.0</v>
      </c>
      <c r="H23" s="5" t="n">
        <v>33.0</v>
      </c>
      <c r="I23" s="5" t="n">
        <v>19.0</v>
      </c>
      <c r="J23" s="5" t="n">
        <v>11.0</v>
      </c>
      <c r="K23" s="5" t="n">
        <v>7.0</v>
      </c>
      <c r="L23" s="5" t="n">
        <v>12.0</v>
      </c>
      <c r="M23" s="5" t="n">
        <v>9.0</v>
      </c>
      <c r="N23" s="11" t="n">
        <f si="5" t="shared"/>
        <v>138.0</v>
      </c>
      <c r="O23" s="5" t="n">
        <v>3564.0</v>
      </c>
      <c r="P23" s="5" t="n">
        <v>1973.0</v>
      </c>
      <c r="Q23" s="11" t="n">
        <f si="2" t="shared"/>
        <v>129.0</v>
      </c>
      <c r="R23" s="6" t="n">
        <f si="0" t="shared"/>
        <v>15.294573643410853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72.0</v>
      </c>
      <c r="E24" s="5" t="n">
        <f ref="E24:M24" si="7" t="shared">E25-E19-E20-E21-E22-E23</f>
        <v>73.0</v>
      </c>
      <c r="F24" s="5" t="n">
        <f si="7" t="shared"/>
        <v>78.0</v>
      </c>
      <c r="G24" s="5" t="n">
        <f si="7" t="shared"/>
        <v>73.0</v>
      </c>
      <c r="H24" s="5" t="n">
        <f si="7" t="shared"/>
        <v>179.0</v>
      </c>
      <c r="I24" s="5" t="n">
        <f si="7" t="shared"/>
        <v>158.0</v>
      </c>
      <c r="J24" s="5" t="n">
        <f si="7" t="shared"/>
        <v>122.0</v>
      </c>
      <c r="K24" s="5" t="n">
        <f si="7" t="shared"/>
        <v>86.0</v>
      </c>
      <c r="L24" s="5" t="n">
        <f si="7" t="shared"/>
        <v>54.0</v>
      </c>
      <c r="M24" s="5" t="n">
        <f si="7" t="shared"/>
        <v>166.0</v>
      </c>
      <c r="N24" s="11" t="n">
        <f si="5" t="shared"/>
        <v>1061.0</v>
      </c>
      <c r="O24" s="5" t="n">
        <f>O25-O19-O20-O21-O22-O23</f>
        <v>37736.0</v>
      </c>
      <c r="P24" s="5" t="n">
        <f>P25-P19-P20-P21-P22-P23</f>
        <v>14273.0</v>
      </c>
      <c r="Q24" s="11" t="n">
        <f si="2" t="shared"/>
        <v>895.0</v>
      </c>
      <c r="R24" s="6" t="n">
        <f si="0" t="shared"/>
        <v>15.947486033519553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7134.0</v>
      </c>
      <c r="E25" s="5" t="n">
        <v>6983.0</v>
      </c>
      <c r="F25" s="5" t="n">
        <v>8036.0</v>
      </c>
      <c r="G25" s="5" t="n">
        <v>6638.0</v>
      </c>
      <c r="H25" s="5" t="n">
        <v>12943.0</v>
      </c>
      <c r="I25" s="5" t="n">
        <v>11046.0</v>
      </c>
      <c r="J25" s="5" t="n">
        <v>4934.0</v>
      </c>
      <c r="K25" s="5" t="n">
        <v>2484.0</v>
      </c>
      <c r="L25" s="5" t="n">
        <v>1553.0</v>
      </c>
      <c r="M25" s="5" t="n">
        <v>6888.0</v>
      </c>
      <c r="N25" s="11" t="n">
        <f si="5" t="shared"/>
        <v>68639.0</v>
      </c>
      <c r="O25" s="5" t="n">
        <v>872490.0</v>
      </c>
      <c r="P25" s="5" t="n">
        <v>597137.0</v>
      </c>
      <c r="Q25" s="11" t="n">
        <f si="2" t="shared"/>
        <v>61751.0</v>
      </c>
      <c r="R25" s="6" t="n">
        <f si="0" t="shared"/>
        <v>9.670078217356805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76.0</v>
      </c>
      <c r="E26" s="5" t="n">
        <v>99.0</v>
      </c>
      <c r="F26" s="5" t="n">
        <v>91.0</v>
      </c>
      <c r="G26" s="5" t="n">
        <v>76.0</v>
      </c>
      <c r="H26" s="5" t="n">
        <v>116.0</v>
      </c>
      <c r="I26" s="5" t="n">
        <v>103.0</v>
      </c>
      <c r="J26" s="5" t="n">
        <v>39.0</v>
      </c>
      <c r="K26" s="5" t="n">
        <v>33.0</v>
      </c>
      <c r="L26" s="5" t="n">
        <v>22.0</v>
      </c>
      <c r="M26" s="5" t="n">
        <v>129.0</v>
      </c>
      <c r="N26" s="11" t="n">
        <f si="5" t="shared"/>
        <v>784.0</v>
      </c>
      <c r="O26" s="5" t="n">
        <v>9506.0</v>
      </c>
      <c r="P26" s="5" t="n">
        <v>6579.0</v>
      </c>
      <c r="Q26" s="11" t="n">
        <f si="2" t="shared"/>
        <v>655.0</v>
      </c>
      <c r="R26" s="6" t="n">
        <f si="0" t="shared"/>
        <v>10.044274809160305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371.0</v>
      </c>
      <c r="E27" s="5" t="n">
        <v>531.0</v>
      </c>
      <c r="F27" s="5" t="n">
        <v>492.0</v>
      </c>
      <c r="G27" s="5" t="n">
        <v>380.0</v>
      </c>
      <c r="H27" s="5" t="n">
        <v>636.0</v>
      </c>
      <c r="I27" s="5" t="n">
        <v>906.0</v>
      </c>
      <c r="J27" s="5" t="n">
        <v>506.0</v>
      </c>
      <c r="K27" s="5" t="n">
        <v>381.0</v>
      </c>
      <c r="L27" s="5" t="n">
        <v>190.0</v>
      </c>
      <c r="M27" s="5" t="n">
        <v>364.0</v>
      </c>
      <c r="N27" s="11" t="n">
        <f si="5" t="shared"/>
        <v>4757.0</v>
      </c>
      <c r="O27" s="5" t="n">
        <v>81365.0</v>
      </c>
      <c r="P27" s="5" t="n">
        <v>59026.0</v>
      </c>
      <c r="Q27" s="11" t="n">
        <f si="2" t="shared"/>
        <v>4393.0</v>
      </c>
      <c r="R27" s="6" t="n">
        <f si="0" t="shared"/>
        <v>13.43637605281129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660.0</v>
      </c>
      <c r="E28" s="5" t="n">
        <v>890.0</v>
      </c>
      <c r="F28" s="5" t="n">
        <v>739.0</v>
      </c>
      <c r="G28" s="5" t="n">
        <v>590.0</v>
      </c>
      <c r="H28" s="5" t="n">
        <v>1239.0</v>
      </c>
      <c r="I28" s="5" t="n">
        <v>1131.0</v>
      </c>
      <c r="J28" s="5" t="n">
        <v>676.0</v>
      </c>
      <c r="K28" s="5" t="n">
        <v>291.0</v>
      </c>
      <c r="L28" s="5" t="n">
        <v>131.0</v>
      </c>
      <c r="M28" s="5" t="n">
        <v>547.0</v>
      </c>
      <c r="N28" s="11" t="n">
        <f si="5" t="shared"/>
        <v>6894.0</v>
      </c>
      <c r="O28" s="5" t="n">
        <v>80949.0</v>
      </c>
      <c r="P28" s="5" t="n">
        <v>63427.0</v>
      </c>
      <c r="Q28" s="11" t="n">
        <f si="2" t="shared"/>
        <v>6347.0</v>
      </c>
      <c r="R28" s="6" t="n">
        <f si="0" t="shared"/>
        <v>9.993225145738144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252.0</v>
      </c>
      <c r="E29" s="5" t="n">
        <v>309.0</v>
      </c>
      <c r="F29" s="5" t="n">
        <v>265.0</v>
      </c>
      <c r="G29" s="5" t="n">
        <v>193.0</v>
      </c>
      <c r="H29" s="5" t="n">
        <v>299.0</v>
      </c>
      <c r="I29" s="5" t="n">
        <v>209.0</v>
      </c>
      <c r="J29" s="5" t="n">
        <v>92.0</v>
      </c>
      <c r="K29" s="5" t="n">
        <v>57.0</v>
      </c>
      <c r="L29" s="5" t="n">
        <v>45.0</v>
      </c>
      <c r="M29" s="5" t="n">
        <v>101.0</v>
      </c>
      <c r="N29" s="11" t="n">
        <f si="5" t="shared"/>
        <v>1822.0</v>
      </c>
      <c r="O29" s="5" t="n">
        <v>18645.0</v>
      </c>
      <c r="P29" s="5" t="n">
        <v>14450.0</v>
      </c>
      <c r="Q29" s="11" t="n">
        <f si="2" t="shared"/>
        <v>1721.0</v>
      </c>
      <c r="R29" s="6" t="n">
        <f si="0" t="shared"/>
        <v>8.396281231841952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235.0</v>
      </c>
      <c r="E30" s="5" t="n">
        <v>277.0</v>
      </c>
      <c r="F30" s="5" t="n">
        <v>310.0</v>
      </c>
      <c r="G30" s="5" t="n">
        <v>215.0</v>
      </c>
      <c r="H30" s="5" t="n">
        <v>346.0</v>
      </c>
      <c r="I30" s="5" t="n">
        <v>320.0</v>
      </c>
      <c r="J30" s="5" t="n">
        <v>183.0</v>
      </c>
      <c r="K30" s="5" t="n">
        <v>85.0</v>
      </c>
      <c r="L30" s="5" t="n">
        <v>49.0</v>
      </c>
      <c r="M30" s="5" t="n">
        <v>137.0</v>
      </c>
      <c r="N30" s="11" t="n">
        <f si="5" t="shared"/>
        <v>2157.0</v>
      </c>
      <c r="O30" s="5" t="n">
        <v>25244.0</v>
      </c>
      <c r="P30" s="5" t="n">
        <v>19094.0</v>
      </c>
      <c r="Q30" s="11" t="n">
        <f si="2" t="shared"/>
        <v>2020.0</v>
      </c>
      <c r="R30" s="6" t="n">
        <f si="0" t="shared"/>
        <v>9.452475247524752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99.0</v>
      </c>
      <c r="E31" s="5" t="n">
        <v>150.0</v>
      </c>
      <c r="F31" s="5" t="n">
        <v>103.0</v>
      </c>
      <c r="G31" s="5" t="n">
        <v>91.0</v>
      </c>
      <c r="H31" s="5" t="n">
        <v>123.0</v>
      </c>
      <c r="I31" s="5" t="n">
        <v>161.0</v>
      </c>
      <c r="J31" s="5" t="n">
        <v>109.0</v>
      </c>
      <c r="K31" s="5" t="n">
        <v>37.0</v>
      </c>
      <c r="L31" s="5" t="n">
        <v>26.0</v>
      </c>
      <c r="M31" s="5" t="n">
        <v>95.0</v>
      </c>
      <c r="N31" s="11" t="n">
        <f si="5" t="shared"/>
        <v>994.0</v>
      </c>
      <c r="O31" s="5" t="n">
        <v>12691.0</v>
      </c>
      <c r="P31" s="5" t="n">
        <v>9465.0</v>
      </c>
      <c r="Q31" s="11" t="n">
        <f si="2" t="shared"/>
        <v>899.0</v>
      </c>
      <c r="R31" s="6" t="n">
        <f si="0" t="shared"/>
        <v>10.528364849833148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103.0</v>
      </c>
      <c r="E32" s="5" t="n">
        <v>173.0</v>
      </c>
      <c r="F32" s="5" t="n">
        <v>139.0</v>
      </c>
      <c r="G32" s="5" t="n">
        <v>102.0</v>
      </c>
      <c r="H32" s="5" t="n">
        <v>211.0</v>
      </c>
      <c r="I32" s="5" t="n">
        <v>124.0</v>
      </c>
      <c r="J32" s="5" t="n">
        <v>87.0</v>
      </c>
      <c r="K32" s="5" t="n">
        <v>49.0</v>
      </c>
      <c r="L32" s="5" t="n">
        <v>43.0</v>
      </c>
      <c r="M32" s="5" t="n">
        <v>72.0</v>
      </c>
      <c r="N32" s="11" t="n">
        <f si="5" t="shared"/>
        <v>1103.0</v>
      </c>
      <c r="O32" s="5" t="n">
        <v>16629.0</v>
      </c>
      <c r="P32" s="5" t="n">
        <v>11146.0</v>
      </c>
      <c r="Q32" s="11" t="n">
        <f si="2" t="shared"/>
        <v>1031.0</v>
      </c>
      <c r="R32" s="6" t="n">
        <f si="0" t="shared"/>
        <v>10.81086323957323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1118.0</v>
      </c>
      <c r="E33" s="5" t="n">
        <v>1413.0</v>
      </c>
      <c r="F33" s="5" t="n">
        <v>1186.0</v>
      </c>
      <c r="G33" s="5" t="n">
        <v>786.0</v>
      </c>
      <c r="H33" s="5" t="n">
        <v>992.0</v>
      </c>
      <c r="I33" s="5" t="n">
        <v>827.0</v>
      </c>
      <c r="J33" s="5" t="n">
        <v>404.0</v>
      </c>
      <c r="K33" s="5" t="n">
        <v>241.0</v>
      </c>
      <c r="L33" s="5" t="n">
        <v>151.0</v>
      </c>
      <c r="M33" s="5" t="n">
        <v>626.0</v>
      </c>
      <c r="N33" s="11" t="n">
        <f si="5" t="shared"/>
        <v>7744.0</v>
      </c>
      <c r="O33" s="5" t="n">
        <v>88412.0</v>
      </c>
      <c r="P33" s="5" t="n">
        <v>55408.0</v>
      </c>
      <c r="Q33" s="11" t="n">
        <f si="2" t="shared"/>
        <v>7118.0</v>
      </c>
      <c r="R33" s="6" t="n">
        <f si="0" t="shared"/>
        <v>7.784209047485248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91.0</v>
      </c>
      <c r="E34" s="5" t="n">
        <v>102.0</v>
      </c>
      <c r="F34" s="5" t="n">
        <v>113.0</v>
      </c>
      <c r="G34" s="5" t="n">
        <v>73.0</v>
      </c>
      <c r="H34" s="5" t="n">
        <v>96.0</v>
      </c>
      <c r="I34" s="5" t="n">
        <v>120.0</v>
      </c>
      <c r="J34" s="5" t="n">
        <v>77.0</v>
      </c>
      <c r="K34" s="5" t="n">
        <v>49.0</v>
      </c>
      <c r="L34" s="5" t="n">
        <v>20.0</v>
      </c>
      <c r="M34" s="5" t="n">
        <v>114.0</v>
      </c>
      <c r="N34" s="11" t="n">
        <f si="5" t="shared"/>
        <v>855.0</v>
      </c>
      <c r="O34" s="5" t="n">
        <v>9373.0</v>
      </c>
      <c r="P34" s="5" t="n">
        <v>8133.0</v>
      </c>
      <c r="Q34" s="11" t="n">
        <f si="2" t="shared"/>
        <v>741.0</v>
      </c>
      <c r="R34" s="6" t="n">
        <f si="0" t="shared"/>
        <v>10.975708502024291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33.0</v>
      </c>
      <c r="E35" s="5" t="n">
        <v>24.0</v>
      </c>
      <c r="F35" s="5" t="n">
        <v>25.0</v>
      </c>
      <c r="G35" s="5" t="n">
        <v>16.0</v>
      </c>
      <c r="H35" s="5" t="n">
        <v>16.0</v>
      </c>
      <c r="I35" s="5" t="n">
        <v>10.0</v>
      </c>
      <c r="J35" s="5" t="n">
        <v>5.0</v>
      </c>
      <c r="K35" s="5" t="n">
        <v>3.0</v>
      </c>
      <c r="L35" s="5" t="n">
        <v>3.0</v>
      </c>
      <c r="M35" s="5" t="n">
        <v>39.0</v>
      </c>
      <c r="N35" s="11" t="n">
        <f si="5" t="shared"/>
        <v>174.0</v>
      </c>
      <c r="O35" s="5" t="n">
        <v>3352.0</v>
      </c>
      <c r="P35" s="5" t="n">
        <v>879.0</v>
      </c>
      <c r="Q35" s="11" t="n">
        <f si="2" t="shared"/>
        <v>135.0</v>
      </c>
      <c r="R35" s="6" t="n">
        <f si="0" t="shared"/>
        <v>6.511111111111111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75.0</v>
      </c>
      <c r="E36" s="5" t="n">
        <v>132.0</v>
      </c>
      <c r="F36" s="5" t="n">
        <v>111.0</v>
      </c>
      <c r="G36" s="5" t="n">
        <v>89.0</v>
      </c>
      <c r="H36" s="5" t="n">
        <v>173.0</v>
      </c>
      <c r="I36" s="5" t="n">
        <v>138.0</v>
      </c>
      <c r="J36" s="5" t="n">
        <v>63.0</v>
      </c>
      <c r="K36" s="5" t="n">
        <v>43.0</v>
      </c>
      <c r="L36" s="5" t="n">
        <v>23.0</v>
      </c>
      <c r="M36" s="5" t="n">
        <v>67.0</v>
      </c>
      <c r="N36" s="11" t="n">
        <f si="5" t="shared"/>
        <v>914.0</v>
      </c>
      <c r="O36" s="5" t="n">
        <v>11293.0</v>
      </c>
      <c r="P36" s="5" t="n">
        <v>8415.0</v>
      </c>
      <c r="Q36" s="11" t="n">
        <f si="2" t="shared"/>
        <v>847.0</v>
      </c>
      <c r="R36" s="6" t="n">
        <f si="0" t="shared"/>
        <v>9.935064935064934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47.0</v>
      </c>
      <c r="E37" s="5" t="n">
        <v>76.0</v>
      </c>
      <c r="F37" s="5" t="n">
        <v>94.0</v>
      </c>
      <c r="G37" s="5" t="n">
        <v>82.0</v>
      </c>
      <c r="H37" s="5" t="n">
        <v>148.0</v>
      </c>
      <c r="I37" s="5" t="n">
        <v>118.0</v>
      </c>
      <c r="J37" s="5" t="n">
        <v>57.0</v>
      </c>
      <c r="K37" s="5" t="n">
        <v>36.0</v>
      </c>
      <c r="L37" s="5" t="n">
        <v>32.0</v>
      </c>
      <c r="M37" s="5" t="n">
        <v>77.0</v>
      </c>
      <c r="N37" s="11" t="n">
        <f si="5" t="shared"/>
        <v>767.0</v>
      </c>
      <c r="O37" s="5" t="n">
        <v>17178.0</v>
      </c>
      <c r="P37" s="5" t="n">
        <v>8249.0</v>
      </c>
      <c r="Q37" s="11" t="n">
        <f si="2" t="shared"/>
        <v>690.0</v>
      </c>
      <c r="R37" s="6" t="n">
        <f si="0" t="shared"/>
        <v>11.955072463768117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562.0</v>
      </c>
      <c r="E38" s="5" t="n">
        <f ref="E38:M38" si="8" t="shared">E39-E26-E27-E28-E29-E30-E31-E32-E33-E34-E35-E36-E37</f>
        <v>686.0</v>
      </c>
      <c r="F38" s="5" t="n">
        <f si="8" t="shared"/>
        <v>657.0</v>
      </c>
      <c r="G38" s="5" t="n">
        <f si="8" t="shared"/>
        <v>509.0</v>
      </c>
      <c r="H38" s="5" t="n">
        <f si="8" t="shared"/>
        <v>823.0</v>
      </c>
      <c r="I38" s="5" t="n">
        <f si="8" t="shared"/>
        <v>557.0</v>
      </c>
      <c r="J38" s="5" t="n">
        <f si="8" t="shared"/>
        <v>294.0</v>
      </c>
      <c r="K38" s="5" t="n">
        <f si="8" t="shared"/>
        <v>204.0</v>
      </c>
      <c r="L38" s="5" t="n">
        <f si="8" t="shared"/>
        <v>139.0</v>
      </c>
      <c r="M38" s="5" t="n">
        <f si="8" t="shared"/>
        <v>655.0</v>
      </c>
      <c r="N38" s="11" t="n">
        <f si="5" t="shared"/>
        <v>5086.0</v>
      </c>
      <c r="O38" s="5" t="n">
        <f>O39-O26-O27-O28-O29-O30-O31-O32-O33-O34-O35-O36-O37</f>
        <v>66708.0</v>
      </c>
      <c r="P38" s="5" t="n">
        <f>P39-P26-P27-P28-P29-P30-P31-P32-P33-P34-P35-P36-P37</f>
        <v>42419.0</v>
      </c>
      <c r="Q38" s="11" t="n">
        <f si="2" t="shared"/>
        <v>4431.0</v>
      </c>
      <c r="R38" s="6" t="n">
        <f si="0" t="shared"/>
        <v>9.573234032949673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3722.0</v>
      </c>
      <c r="E39" s="5" t="n">
        <v>4862.0</v>
      </c>
      <c r="F39" s="5" t="n">
        <v>4325.0</v>
      </c>
      <c r="G39" s="5" t="n">
        <v>3202.0</v>
      </c>
      <c r="H39" s="5" t="n">
        <v>5218.0</v>
      </c>
      <c r="I39" s="5" t="n">
        <v>4724.0</v>
      </c>
      <c r="J39" s="5" t="n">
        <v>2592.0</v>
      </c>
      <c r="K39" s="5" t="n">
        <v>1509.0</v>
      </c>
      <c r="L39" s="5" t="n">
        <v>874.0</v>
      </c>
      <c r="M39" s="5" t="n">
        <v>3023.0</v>
      </c>
      <c r="N39" s="11" t="n">
        <f si="5" t="shared"/>
        <v>34051.0</v>
      </c>
      <c r="O39" s="5" t="n">
        <v>441345.0</v>
      </c>
      <c r="P39" s="5" t="n">
        <v>306690.0</v>
      </c>
      <c r="Q39" s="11" t="n">
        <f si="2" t="shared"/>
        <v>31028.0</v>
      </c>
      <c r="R39" s="6" t="n">
        <f si="0" t="shared"/>
        <v>9.884298053371149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820.0</v>
      </c>
      <c r="E40" s="5" t="n">
        <v>1104.0</v>
      </c>
      <c r="F40" s="5" t="n">
        <v>1112.0</v>
      </c>
      <c r="G40" s="5" t="n">
        <v>858.0</v>
      </c>
      <c r="H40" s="5" t="n">
        <v>1530.0</v>
      </c>
      <c r="I40" s="5" t="n">
        <v>1159.0</v>
      </c>
      <c r="J40" s="5" t="n">
        <v>543.0</v>
      </c>
      <c r="K40" s="5" t="n">
        <v>203.0</v>
      </c>
      <c r="L40" s="5" t="n">
        <v>101.0</v>
      </c>
      <c r="M40" s="5" t="n">
        <v>699.0</v>
      </c>
      <c r="N40" s="11" t="n">
        <f si="5" t="shared"/>
        <v>8129.0</v>
      </c>
      <c r="O40" s="5" t="n">
        <v>77906.0</v>
      </c>
      <c r="P40" s="5" t="n">
        <v>58670.0</v>
      </c>
      <c r="Q40" s="11" t="n">
        <f si="2" t="shared"/>
        <v>7430.0</v>
      </c>
      <c r="R40" s="6" t="n">
        <f si="0" t="shared"/>
        <v>7.896366083445491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90.0</v>
      </c>
      <c r="E41" s="5" t="n">
        <v>169.0</v>
      </c>
      <c r="F41" s="5" t="n">
        <v>115.0</v>
      </c>
      <c r="G41" s="5" t="n">
        <v>114.0</v>
      </c>
      <c r="H41" s="5" t="n">
        <v>178.0</v>
      </c>
      <c r="I41" s="5" t="n">
        <v>158.0</v>
      </c>
      <c r="J41" s="5" t="n">
        <v>116.0</v>
      </c>
      <c r="K41" s="5" t="n">
        <v>71.0</v>
      </c>
      <c r="L41" s="5" t="n">
        <v>48.0</v>
      </c>
      <c r="M41" s="5" t="n">
        <v>94.0</v>
      </c>
      <c r="N41" s="11" t="n">
        <f si="5" t="shared"/>
        <v>1153.0</v>
      </c>
      <c r="O41" s="5" t="n">
        <v>18027.0</v>
      </c>
      <c r="P41" s="5" t="n">
        <v>13165.0</v>
      </c>
      <c r="Q41" s="11" t="n">
        <f si="2" t="shared"/>
        <v>1059.0</v>
      </c>
      <c r="R41" s="6" t="n">
        <f si="0" t="shared"/>
        <v>12.431539187913126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13.0</v>
      </c>
      <c r="E42" s="5" t="n">
        <f ref="E42:M42" si="9" t="shared">E43-E40-E41</f>
        <v>47.0</v>
      </c>
      <c r="F42" s="5" t="n">
        <f si="9" t="shared"/>
        <v>76.0</v>
      </c>
      <c r="G42" s="5" t="n">
        <f si="9" t="shared"/>
        <v>26.0</v>
      </c>
      <c r="H42" s="5" t="n">
        <f si="9" t="shared"/>
        <v>36.0</v>
      </c>
      <c r="I42" s="5" t="n">
        <f si="9" t="shared"/>
        <v>28.0</v>
      </c>
      <c r="J42" s="5" t="n">
        <f si="9" t="shared"/>
        <v>28.0</v>
      </c>
      <c r="K42" s="5" t="n">
        <f si="9" t="shared"/>
        <v>13.0</v>
      </c>
      <c r="L42" s="5" t="n">
        <f si="9" t="shared"/>
        <v>4.0</v>
      </c>
      <c r="M42" s="5" t="n">
        <f si="9" t="shared"/>
        <v>16.0</v>
      </c>
      <c r="N42" s="11" t="n">
        <f si="5" t="shared"/>
        <v>287.0</v>
      </c>
      <c r="O42" s="5" t="n">
        <f>O43-O40-O41</f>
        <v>7308.0</v>
      </c>
      <c r="P42" s="5" t="n">
        <f>P43-P40-P41</f>
        <v>2561.0</v>
      </c>
      <c r="Q42" s="11" t="n">
        <f si="2" t="shared"/>
        <v>271.0</v>
      </c>
      <c r="R42" s="6" t="n">
        <f si="0" t="shared"/>
        <v>9.450184501845019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923.0</v>
      </c>
      <c r="E43" s="5" t="n">
        <v>1320.0</v>
      </c>
      <c r="F43" s="5" t="n">
        <v>1303.0</v>
      </c>
      <c r="G43" s="5" t="n">
        <v>998.0</v>
      </c>
      <c r="H43" s="5" t="n">
        <v>1744.0</v>
      </c>
      <c r="I43" s="5" t="n">
        <v>1345.0</v>
      </c>
      <c r="J43" s="5" t="n">
        <v>687.0</v>
      </c>
      <c r="K43" s="5" t="n">
        <v>287.0</v>
      </c>
      <c r="L43" s="5" t="n">
        <v>153.0</v>
      </c>
      <c r="M43" s="5" t="n">
        <v>809.0</v>
      </c>
      <c r="N43" s="11" t="n">
        <f si="5" t="shared"/>
        <v>9569.0</v>
      </c>
      <c r="O43" s="5" t="n">
        <v>103241.0</v>
      </c>
      <c r="P43" s="5" t="n">
        <v>74396.0</v>
      </c>
      <c r="Q43" s="11" t="n">
        <f si="2" t="shared"/>
        <v>8760.0</v>
      </c>
      <c r="R43" s="6" t="n">
        <f si="0" t="shared"/>
        <v>8.49269406392694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21.0</v>
      </c>
      <c r="E44" s="8" t="n">
        <v>31.0</v>
      </c>
      <c r="F44" s="8" t="n">
        <v>32.0</v>
      </c>
      <c r="G44" s="8" t="n">
        <v>31.0</v>
      </c>
      <c r="H44" s="8" t="n">
        <v>53.0</v>
      </c>
      <c r="I44" s="8" t="n">
        <v>42.0</v>
      </c>
      <c r="J44" s="8" t="n">
        <v>39.0</v>
      </c>
      <c r="K44" s="8" t="n">
        <v>34.0</v>
      </c>
      <c r="L44" s="8" t="n">
        <v>13.0</v>
      </c>
      <c r="M44" s="8" t="n">
        <v>81.0</v>
      </c>
      <c r="N44" s="11" t="n">
        <f si="5" t="shared"/>
        <v>377.0</v>
      </c>
      <c r="O44" s="8" t="n">
        <v>25153.0</v>
      </c>
      <c r="P44" s="8" t="n">
        <v>4591.0</v>
      </c>
      <c r="Q44" s="11" t="n">
        <f si="2" t="shared"/>
        <v>296.0</v>
      </c>
      <c r="R44" s="6" t="n">
        <f si="0" t="shared"/>
        <v>15.510135135135135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18.0</v>
      </c>
      <c r="E45" s="8" t="n">
        <f ref="E45:M45" si="10" t="shared">E46-E44</f>
        <v>37.0</v>
      </c>
      <c r="F45" s="8" t="n">
        <f si="10" t="shared"/>
        <v>58.0</v>
      </c>
      <c r="G45" s="8" t="n">
        <f si="10" t="shared"/>
        <v>21.0</v>
      </c>
      <c r="H45" s="8" t="n">
        <f si="10" t="shared"/>
        <v>79.0</v>
      </c>
      <c r="I45" s="8" t="n">
        <f si="10" t="shared"/>
        <v>74.0</v>
      </c>
      <c r="J45" s="8" t="n">
        <f si="10" t="shared"/>
        <v>56.0</v>
      </c>
      <c r="K45" s="8" t="n">
        <f si="10" t="shared"/>
        <v>20.0</v>
      </c>
      <c r="L45" s="8" t="n">
        <f si="10" t="shared"/>
        <v>17.0</v>
      </c>
      <c r="M45" s="8" t="n">
        <f si="10" t="shared"/>
        <v>61.0</v>
      </c>
      <c r="N45" s="11" t="n">
        <f si="5" t="shared"/>
        <v>441.0</v>
      </c>
      <c r="O45" s="8" t="n">
        <f>O46-O44</f>
        <v>26832.0</v>
      </c>
      <c r="P45" s="8" t="n">
        <f>P46-P44</f>
        <v>5104.0</v>
      </c>
      <c r="Q45" s="11" t="n">
        <f si="2" t="shared"/>
        <v>380.0</v>
      </c>
      <c r="R45" s="6" t="n">
        <f si="0" t="shared"/>
        <v>13.43157894736842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39.0</v>
      </c>
      <c r="E46" s="8" t="n">
        <v>68.0</v>
      </c>
      <c r="F46" s="8" t="n">
        <v>90.0</v>
      </c>
      <c r="G46" s="8" t="n">
        <v>52.0</v>
      </c>
      <c r="H46" s="8" t="n">
        <v>132.0</v>
      </c>
      <c r="I46" s="8" t="n">
        <v>116.0</v>
      </c>
      <c r="J46" s="8" t="n">
        <v>95.0</v>
      </c>
      <c r="K46" s="8" t="n">
        <v>54.0</v>
      </c>
      <c r="L46" s="8" t="n">
        <v>30.0</v>
      </c>
      <c r="M46" s="8" t="n">
        <v>142.0</v>
      </c>
      <c r="N46" s="11" t="n">
        <f si="5" t="shared"/>
        <v>818.0</v>
      </c>
      <c r="O46" s="8" t="n">
        <v>51985.0</v>
      </c>
      <c r="P46" s="8" t="n">
        <v>9695.0</v>
      </c>
      <c r="Q46" s="11" t="n">
        <f si="2" t="shared"/>
        <v>676.0</v>
      </c>
      <c r="R46" s="6" t="n">
        <f si="0" t="shared"/>
        <v>14.341715976331361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3.0</v>
      </c>
      <c r="E47" s="5" t="n">
        <v>8.0</v>
      </c>
      <c r="F47" s="5" t="n">
        <v>11.0</v>
      </c>
      <c r="G47" s="5" t="n">
        <v>4.0</v>
      </c>
      <c r="H47" s="5" t="n">
        <v>20.0</v>
      </c>
      <c r="I47" s="5" t="n">
        <v>10.0</v>
      </c>
      <c r="J47" s="5" t="n">
        <v>3.0</v>
      </c>
      <c r="K47" s="5" t="n">
        <v>4.0</v>
      </c>
      <c r="L47" s="5" t="n">
        <v>1.0</v>
      </c>
      <c r="M47" s="5" t="n">
        <v>43.0</v>
      </c>
      <c r="N47" s="11" t="n">
        <f si="5" t="shared"/>
        <v>107.0</v>
      </c>
      <c r="O47" s="5" t="n">
        <v>10715.0</v>
      </c>
      <c r="P47" s="5" t="n">
        <v>670.0</v>
      </c>
      <c r="Q47" s="11" t="n">
        <f si="2" t="shared"/>
        <v>64.0</v>
      </c>
      <c r="R47" s="6" t="n">
        <f si="0" t="shared"/>
        <v>10.46875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47845.0</v>
      </c>
      <c r="E48" s="5" t="n">
        <f ref="E48:M48" si="11" t="shared">E47+E46+E43+E39+E25+E18</f>
        <v>142114.0</v>
      </c>
      <c r="F48" s="5" t="n">
        <f si="11" t="shared"/>
        <v>217818.0</v>
      </c>
      <c r="G48" s="5" t="n">
        <f si="11" t="shared"/>
        <v>124322.0</v>
      </c>
      <c r="H48" s="5" t="n">
        <f si="11" t="shared"/>
        <v>216554.0</v>
      </c>
      <c r="I48" s="5" t="n">
        <f si="11" t="shared"/>
        <v>72203.0</v>
      </c>
      <c r="J48" s="5" t="n">
        <f si="11" t="shared"/>
        <v>28836.0</v>
      </c>
      <c r="K48" s="5" t="n">
        <f si="11" t="shared"/>
        <v>12847.0</v>
      </c>
      <c r="L48" s="5" t="n">
        <f si="11" t="shared"/>
        <v>7930.0</v>
      </c>
      <c r="M48" s="5" t="n">
        <f si="11" t="shared"/>
        <v>82531.0</v>
      </c>
      <c r="N48" s="11" t="n">
        <f si="5" t="shared"/>
        <v>953000.0</v>
      </c>
      <c r="O48" s="5" t="n">
        <f>O47+O46+O43+O39+O25+O18</f>
        <v>2.886026E7</v>
      </c>
      <c r="P48" s="5" t="n">
        <f>P47+P46+P43+P39+P25+P18</f>
        <v>5399707.0</v>
      </c>
      <c r="Q48" s="11" t="n">
        <f si="2" t="shared"/>
        <v>870469.0</v>
      </c>
      <c r="R48" s="6" t="n">
        <f si="0" t="shared"/>
        <v>6.2032157377229975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5.020461699895068</v>
      </c>
      <c r="E49" s="6" t="n">
        <f ref="E49" si="13" t="shared">E48/$N$48*100</f>
        <v>14.91227701993704</v>
      </c>
      <c r="F49" s="6" t="n">
        <f ref="F49" si="14" t="shared">F48/$N$48*100</f>
        <v>22.856033578174188</v>
      </c>
      <c r="G49" s="6" t="n">
        <f ref="G49" si="15" t="shared">G48/$N$48*100</f>
        <v>13.04533053515215</v>
      </c>
      <c r="H49" s="6" t="n">
        <f ref="H49" si="16" t="shared">H48/$N$48*100</f>
        <v>22.723399790136412</v>
      </c>
      <c r="I49" s="6" t="n">
        <f ref="I49" si="17" t="shared">I48/$N$48*100</f>
        <v>7.576390346274921</v>
      </c>
      <c r="J49" s="6" t="n">
        <f ref="J49" si="18" t="shared">J48/$N$48*100</f>
        <v>3.0258132214060858</v>
      </c>
      <c r="K49" s="6" t="n">
        <f ref="K49" si="19" t="shared">K48/$N$48*100</f>
        <v>1.348058761804827</v>
      </c>
      <c r="L49" s="6" t="n">
        <f ref="L49" si="20" t="shared">L48/$N$48*100</f>
        <v>0.8321091290661071</v>
      </c>
      <c r="M49" s="6" t="n">
        <f ref="M49" si="21" t="shared">M48/$N$48*100</f>
        <v>8.6601259181532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