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<sst xmlns="http://schemas.openxmlformats.org/spreadsheetml/2006/main" count="118" uniqueCount="73">
  <si>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</si>
  <si>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</si>
  <si>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</si>
  <si>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</si>
  <si>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</si>
  <si>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</si>
  <si>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</si>
  <si>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</si>
  <si>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</si>
  <si>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</si>
  <si>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</si>
  <si>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</si>
  <si>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</si>
  <si>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</si>
  <si>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</si>
  <si>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</si>
  <si>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</si>
  <si>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</si>
  <si>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</si>
  <si>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</si>
  <si>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</si>
  <si>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</si>
  <si>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</si>
  <si>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</si>
  <si>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</si>
  <si>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</si>
  <si>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</si>
  <si>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</si>
  <si>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</si>
  <si>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</si>
  <si>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</si>
  <si>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</si>
  <si>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</si>
  <si>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</si>
  <si>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</si>
  <si>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</si>
  <si>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</si>
  <si>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</si>
  <si>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</si>
  <si>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</si>
  <si>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</si>
  <si>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</si>
  <si>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</si>
  <si>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</si>
  <si>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</si>
  <si>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</si>
  <si>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</si>
  <si>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</si>
  <si>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</si>
  <si>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</si>
  <si>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</si>
  <si>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</si>
  <si>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</si>
  <si>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</si>
  <si>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</si>
  <si>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</si>
  <si>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</si>
  <si>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</si>
  <si>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</si>
  <si>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</si>
  <si>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</si>
  <si>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</si>
  <si>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</si>
  <si>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</si>
  <si>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</si>
  <si>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</si>
  <si>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</si>
  <si>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</si>
  <si>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</si>
  <si>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</si>
  <si>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</si>
  <si>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107年4月來臺旅客人次～按停留夜數分
Table 1-8  Visitor Arrivals  by Length of Stay,
April,2018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</si>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</sst>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6656.0</v>
      </c>
      <c r="E3" s="4" t="n">
        <v>19557.0</v>
      </c>
      <c r="F3" s="4" t="n">
        <v>41960.0</v>
      </c>
      <c r="G3" s="4" t="n">
        <v>36516.0</v>
      </c>
      <c r="H3" s="4" t="n">
        <v>30903.0</v>
      </c>
      <c r="I3" s="4" t="n">
        <v>5838.0</v>
      </c>
      <c r="J3" s="4" t="n">
        <v>952.0</v>
      </c>
      <c r="K3" s="4" t="n">
        <v>233.0</v>
      </c>
      <c r="L3" s="4" t="n">
        <v>140.0</v>
      </c>
      <c r="M3" s="4" t="n">
        <v>4194.0</v>
      </c>
      <c r="N3" s="11" t="n">
        <f>SUM(D3:M3)</f>
        <v>146949.0</v>
      </c>
      <c r="O3" s="4" t="n">
        <v>738875.0</v>
      </c>
      <c r="P3" s="4" t="n">
        <v>591445.0</v>
      </c>
      <c r="Q3" s="11" t="n">
        <f>SUM(D3:L3)</f>
        <v>142755.0</v>
      </c>
      <c r="R3" s="6" t="n">
        <f ref="R3:R48" si="0" t="shared">IF(P3&lt;&gt;0,P3/SUM(D3:L3),0)</f>
        <v>4.143077300269693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16258.0</v>
      </c>
      <c r="E4" s="5" t="n">
        <v>9381.0</v>
      </c>
      <c r="F4" s="5" t="n">
        <v>11831.0</v>
      </c>
      <c r="G4" s="5" t="n">
        <v>18529.0</v>
      </c>
      <c r="H4" s="5" t="n">
        <v>107579.0</v>
      </c>
      <c r="I4" s="5" t="n">
        <v>21884.0</v>
      </c>
      <c r="J4" s="5" t="n">
        <v>2034.0</v>
      </c>
      <c r="K4" s="5" t="n">
        <v>1869.0</v>
      </c>
      <c r="L4" s="5" t="n">
        <v>1514.0</v>
      </c>
      <c r="M4" s="5" t="n">
        <v>18233.0</v>
      </c>
      <c r="N4" s="11" t="n">
        <f ref="N4:N14" si="1" t="shared">SUM(D4:M4)</f>
        <v>209112.0</v>
      </c>
      <c r="O4" s="5" t="n">
        <v>2085741.0</v>
      </c>
      <c r="P4" s="5" t="n">
        <v>1333312.0</v>
      </c>
      <c r="Q4" s="11" t="n">
        <f ref="Q4:Q48" si="2" t="shared">SUM(D4:L4)</f>
        <v>190879.0</v>
      </c>
      <c r="R4" s="6" t="n">
        <f si="0" t="shared"/>
        <v>6.985116225462204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7794.0</v>
      </c>
      <c r="E5" s="5" t="n">
        <v>43056.0</v>
      </c>
      <c r="F5" s="5" t="n">
        <v>36658.0</v>
      </c>
      <c r="G5" s="5" t="n">
        <v>10443.0</v>
      </c>
      <c r="H5" s="5" t="n">
        <v>7566.0</v>
      </c>
      <c r="I5" s="5" t="n">
        <v>4536.0</v>
      </c>
      <c r="J5" s="5" t="n">
        <v>2397.0</v>
      </c>
      <c r="K5" s="5" t="n">
        <v>2360.0</v>
      </c>
      <c r="L5" s="5" t="n">
        <v>886.0</v>
      </c>
      <c r="M5" s="5" t="n">
        <v>3408.0</v>
      </c>
      <c r="N5" s="11" t="n">
        <f si="1" t="shared"/>
        <v>119104.0</v>
      </c>
      <c r="O5" s="5" t="n">
        <v>740984.0</v>
      </c>
      <c r="P5" s="5" t="n">
        <v>556199.0</v>
      </c>
      <c r="Q5" s="11" t="n">
        <f si="2" t="shared"/>
        <v>115696.0</v>
      </c>
      <c r="R5" s="6" t="n">
        <f si="0" t="shared"/>
        <v>4.807417715392062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2796.0</v>
      </c>
      <c r="E6" s="5" t="n">
        <v>12337.0</v>
      </c>
      <c r="F6" s="5" t="n">
        <v>34486.0</v>
      </c>
      <c r="G6" s="5" t="n">
        <v>6615.0</v>
      </c>
      <c r="H6" s="5" t="n">
        <v>3066.0</v>
      </c>
      <c r="I6" s="5" t="n">
        <v>996.0</v>
      </c>
      <c r="J6" s="5" t="n">
        <v>518.0</v>
      </c>
      <c r="K6" s="5" t="n">
        <v>623.0</v>
      </c>
      <c r="L6" s="5" t="n">
        <v>368.0</v>
      </c>
      <c r="M6" s="5" t="n">
        <v>1224.0</v>
      </c>
      <c r="N6" s="11" t="n">
        <f si="1" t="shared"/>
        <v>63029.0</v>
      </c>
      <c r="O6" s="5" t="n">
        <v>323740.0</v>
      </c>
      <c r="P6" s="5" t="n">
        <v>251860.0</v>
      </c>
      <c r="Q6" s="11" t="n">
        <f si="2" t="shared"/>
        <v>61805.0</v>
      </c>
      <c r="R6" s="6" t="n">
        <f si="0" t="shared"/>
        <v>4.075074832133322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233.0</v>
      </c>
      <c r="E7" s="5" t="n">
        <v>293.0</v>
      </c>
      <c r="F7" s="5" t="n">
        <v>443.0</v>
      </c>
      <c r="G7" s="5" t="n">
        <v>450.0</v>
      </c>
      <c r="H7" s="5" t="n">
        <v>559.0</v>
      </c>
      <c r="I7" s="5" t="n">
        <v>264.0</v>
      </c>
      <c r="J7" s="5" t="n">
        <v>259.0</v>
      </c>
      <c r="K7" s="5" t="n">
        <v>239.0</v>
      </c>
      <c r="L7" s="5" t="n">
        <v>65.0</v>
      </c>
      <c r="M7" s="5" t="n">
        <v>488.0</v>
      </c>
      <c r="N7" s="11" t="n">
        <f si="1" t="shared"/>
        <v>3293.0</v>
      </c>
      <c r="O7" s="5" t="n">
        <v>99196.0</v>
      </c>
      <c r="P7" s="5" t="n">
        <v>31781.0</v>
      </c>
      <c r="Q7" s="11" t="n">
        <f si="2" t="shared"/>
        <v>2805.0</v>
      </c>
      <c r="R7" s="6" t="n">
        <f si="0" t="shared"/>
        <v>11.3301247771836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135.0</v>
      </c>
      <c r="E8" s="5" t="n">
        <v>209.0</v>
      </c>
      <c r="F8" s="5" t="n">
        <v>271.0</v>
      </c>
      <c r="G8" s="5" t="n">
        <v>257.0</v>
      </c>
      <c r="H8" s="5" t="n">
        <v>466.0</v>
      </c>
      <c r="I8" s="5" t="n">
        <v>358.0</v>
      </c>
      <c r="J8" s="5" t="n">
        <v>118.0</v>
      </c>
      <c r="K8" s="5" t="n">
        <v>57.0</v>
      </c>
      <c r="L8" s="5" t="n">
        <v>27.0</v>
      </c>
      <c r="M8" s="5" t="n">
        <v>180.0</v>
      </c>
      <c r="N8" s="11" t="n">
        <f si="1" t="shared"/>
        <v>2078.0</v>
      </c>
      <c r="O8" s="5" t="n">
        <v>25220.0</v>
      </c>
      <c r="P8" s="5" t="n">
        <v>15841.0</v>
      </c>
      <c r="Q8" s="11" t="n">
        <f si="2" t="shared"/>
        <v>1898.0</v>
      </c>
      <c r="R8" s="6" t="n">
        <f si="0" t="shared"/>
        <v>8.346153846153847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1096.0</v>
      </c>
      <c r="E9" s="5" t="n">
        <v>1593.0</v>
      </c>
      <c r="F9" s="5" t="n">
        <v>3668.0</v>
      </c>
      <c r="G9" s="5" t="n">
        <v>5812.0</v>
      </c>
      <c r="H9" s="5" t="n">
        <v>19097.0</v>
      </c>
      <c r="I9" s="5" t="n">
        <v>7941.0</v>
      </c>
      <c r="J9" s="5" t="n">
        <v>1369.0</v>
      </c>
      <c r="K9" s="5" t="n">
        <v>1242.0</v>
      </c>
      <c r="L9" s="5" t="n">
        <v>217.0</v>
      </c>
      <c r="M9" s="5" t="n">
        <v>1119.0</v>
      </c>
      <c r="N9" s="11" t="n">
        <f si="1" t="shared"/>
        <v>43154.0</v>
      </c>
      <c r="O9" s="5" t="n">
        <v>463874.0</v>
      </c>
      <c r="P9" s="5" t="n">
        <v>331288.0</v>
      </c>
      <c r="Q9" s="11" t="n">
        <f si="2" t="shared"/>
        <v>42035.0</v>
      </c>
      <c r="R9" s="6" t="n">
        <f si="0" t="shared"/>
        <v>7.881241822290948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1122.0</v>
      </c>
      <c r="E10" s="5" t="n">
        <v>2704.0</v>
      </c>
      <c r="F10" s="5" t="n">
        <v>4367.0</v>
      </c>
      <c r="G10" s="5" t="n">
        <v>5471.0</v>
      </c>
      <c r="H10" s="5" t="n">
        <v>11989.0</v>
      </c>
      <c r="I10" s="5" t="n">
        <v>6252.0</v>
      </c>
      <c r="J10" s="5" t="n">
        <v>2177.0</v>
      </c>
      <c r="K10" s="5" t="n">
        <v>366.0</v>
      </c>
      <c r="L10" s="5" t="n">
        <v>47.0</v>
      </c>
      <c r="M10" s="5" t="n">
        <v>639.0</v>
      </c>
      <c r="N10" s="11" t="n">
        <f si="1" t="shared"/>
        <v>35134.0</v>
      </c>
      <c r="O10" s="5" t="n">
        <v>258916.0</v>
      </c>
      <c r="P10" s="5" t="n">
        <v>237063.0</v>
      </c>
      <c r="Q10" s="11" t="n">
        <f si="2" t="shared"/>
        <v>34495.0</v>
      </c>
      <c r="R10" s="6" t="n">
        <f si="0" t="shared"/>
        <v>6.87238730250761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676.0</v>
      </c>
      <c r="E11" s="5" t="n">
        <v>470.0</v>
      </c>
      <c r="F11" s="5" t="n">
        <v>870.0</v>
      </c>
      <c r="G11" s="5" t="n">
        <v>1365.0</v>
      </c>
      <c r="H11" s="5" t="n">
        <v>2244.0</v>
      </c>
      <c r="I11" s="5" t="n">
        <v>1483.0</v>
      </c>
      <c r="J11" s="5" t="n">
        <v>761.0</v>
      </c>
      <c r="K11" s="5" t="n">
        <v>400.0</v>
      </c>
      <c r="L11" s="5" t="n">
        <v>167.0</v>
      </c>
      <c r="M11" s="5" t="n">
        <v>6075.0</v>
      </c>
      <c r="N11" s="11" t="n">
        <f si="1" t="shared"/>
        <v>14511.0</v>
      </c>
      <c r="O11" s="5" t="n">
        <v>5395153.0</v>
      </c>
      <c r="P11" s="5" t="n">
        <v>85519.0</v>
      </c>
      <c r="Q11" s="11" t="n">
        <f si="2" t="shared"/>
        <v>8436.0</v>
      </c>
      <c r="R11" s="6" t="n">
        <f si="0" t="shared"/>
        <v>10.137387387387387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1057.0</v>
      </c>
      <c r="E12" s="5" t="n">
        <v>2671.0</v>
      </c>
      <c r="F12" s="5" t="n">
        <v>8422.0</v>
      </c>
      <c r="G12" s="5" t="n">
        <v>6601.0</v>
      </c>
      <c r="H12" s="5" t="n">
        <v>5172.0</v>
      </c>
      <c r="I12" s="5" t="n">
        <v>2259.0</v>
      </c>
      <c r="J12" s="5" t="n">
        <v>397.0</v>
      </c>
      <c r="K12" s="5" t="n">
        <v>383.0</v>
      </c>
      <c r="L12" s="5" t="n">
        <v>218.0</v>
      </c>
      <c r="M12" s="5" t="n">
        <v>16972.0</v>
      </c>
      <c r="N12" s="11" t="n">
        <f si="1" t="shared"/>
        <v>44152.0</v>
      </c>
      <c r="O12" s="5" t="n">
        <v>5400758.0</v>
      </c>
      <c r="P12" s="5" t="n">
        <v>154712.0</v>
      </c>
      <c r="Q12" s="11" t="n">
        <f si="2" t="shared"/>
        <v>27180.0</v>
      </c>
      <c r="R12" s="6" t="n">
        <f si="0" t="shared"/>
        <v>5.692126563649743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577.0</v>
      </c>
      <c r="E13" s="5" t="n">
        <v>2279.0</v>
      </c>
      <c r="F13" s="5" t="n">
        <v>9042.0</v>
      </c>
      <c r="G13" s="5" t="n">
        <v>8000.0</v>
      </c>
      <c r="H13" s="5" t="n">
        <v>5207.0</v>
      </c>
      <c r="I13" s="5" t="n">
        <v>1706.0</v>
      </c>
      <c r="J13" s="5" t="n">
        <v>2211.0</v>
      </c>
      <c r="K13" s="5" t="n">
        <v>272.0</v>
      </c>
      <c r="L13" s="5" t="n">
        <v>178.0</v>
      </c>
      <c r="M13" s="5" t="n">
        <v>4383.0</v>
      </c>
      <c r="N13" s="11" t="n">
        <f si="1" t="shared"/>
        <v>33855.0</v>
      </c>
      <c r="O13" s="5" t="n">
        <v>2639828.0</v>
      </c>
      <c r="P13" s="5" t="n">
        <v>189847.0</v>
      </c>
      <c r="Q13" s="11" t="n">
        <f si="2" t="shared"/>
        <v>29472.0</v>
      </c>
      <c r="R13" s="6" t="n">
        <f si="0" t="shared"/>
        <v>6.4416055917481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386.0</v>
      </c>
      <c r="E14" s="5" t="n">
        <v>567.0</v>
      </c>
      <c r="F14" s="5" t="n">
        <v>3226.0</v>
      </c>
      <c r="G14" s="5" t="n">
        <v>9003.0</v>
      </c>
      <c r="H14" s="5" t="n">
        <v>3010.0</v>
      </c>
      <c r="I14" s="5" t="n">
        <v>1726.0</v>
      </c>
      <c r="J14" s="5" t="n">
        <v>7440.0</v>
      </c>
      <c r="K14" s="5" t="n">
        <v>983.0</v>
      </c>
      <c r="L14" s="5" t="n">
        <v>834.0</v>
      </c>
      <c r="M14" s="5" t="n">
        <v>8866.0</v>
      </c>
      <c r="N14" s="11" t="n">
        <f si="1" t="shared"/>
        <v>36041.0</v>
      </c>
      <c r="O14" s="5" t="n">
        <v>6130891.0</v>
      </c>
      <c r="P14" s="5" t="n">
        <v>394945.0</v>
      </c>
      <c r="Q14" s="11" t="n">
        <f si="2" t="shared"/>
        <v>27175.0</v>
      </c>
      <c r="R14" s="6" t="n">
        <f si="0" t="shared"/>
        <v>14.533394664213432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249.0</v>
      </c>
      <c r="E15" s="5" t="n">
        <f ref="E15:M15" si="3" t="shared">E16-E9-E10-E11-E12-E13-E14</f>
        <v>145.0</v>
      </c>
      <c r="F15" s="5" t="n">
        <f si="3" t="shared"/>
        <v>181.0</v>
      </c>
      <c r="G15" s="5" t="n">
        <f si="3" t="shared"/>
        <v>1652.0</v>
      </c>
      <c r="H15" s="5" t="n">
        <f si="3" t="shared"/>
        <v>1412.0</v>
      </c>
      <c r="I15" s="5" t="n">
        <f si="3" t="shared"/>
        <v>630.0</v>
      </c>
      <c r="J15" s="5" t="n">
        <f si="3" t="shared"/>
        <v>433.0</v>
      </c>
      <c r="K15" s="5" t="n">
        <f si="3" t="shared"/>
        <v>61.0</v>
      </c>
      <c r="L15" s="5" t="n">
        <f si="3" t="shared"/>
        <v>28.0</v>
      </c>
      <c r="M15" s="5" t="n">
        <f si="3" t="shared"/>
        <v>273.0</v>
      </c>
      <c r="N15" s="5" t="n">
        <f ref="N15" si="4" t="shared">N16-N9-N10-N11-N12-N13-N14</f>
        <v>5064.0</v>
      </c>
      <c r="O15" s="5" t="n">
        <f>O16-O9-O10-O11-O12-O13-O14</f>
        <v>81154.0</v>
      </c>
      <c r="P15" s="5" t="n">
        <f>P16-P9-P10-P11-P12-P13-P14</f>
        <v>38171.0</v>
      </c>
      <c r="Q15" s="11" t="n">
        <f si="2" t="shared"/>
        <v>4791.0</v>
      </c>
      <c r="R15" s="6" t="n">
        <f si="0" t="shared"/>
        <v>7.96723022333542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5163.0</v>
      </c>
      <c r="E16" s="5" t="n">
        <v>10429.0</v>
      </c>
      <c r="F16" s="5" t="n">
        <v>29776.0</v>
      </c>
      <c r="G16" s="5" t="n">
        <v>37904.0</v>
      </c>
      <c r="H16" s="5" t="n">
        <v>48131.0</v>
      </c>
      <c r="I16" s="5" t="n">
        <v>21997.0</v>
      </c>
      <c r="J16" s="5" t="n">
        <v>14788.0</v>
      </c>
      <c r="K16" s="5" t="n">
        <v>3707.0</v>
      </c>
      <c r="L16" s="5" t="n">
        <v>1689.0</v>
      </c>
      <c r="M16" s="5" t="n">
        <v>38327.0</v>
      </c>
      <c r="N16" s="11" t="n">
        <f ref="N16:N48" si="5" t="shared">SUM(D16:M16)</f>
        <v>211911.0</v>
      </c>
      <c r="O16" s="5" t="n">
        <v>2.0370574E7</v>
      </c>
      <c r="P16" s="5" t="n">
        <v>1431545.0</v>
      </c>
      <c r="Q16" s="11" t="n">
        <f si="2" t="shared"/>
        <v>173584.0</v>
      </c>
      <c r="R16" s="6" t="n">
        <f si="0" t="shared"/>
        <v>8.24698704949765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73.0</v>
      </c>
      <c r="E17" s="5" t="n">
        <f ref="E17:M17" si="6" t="shared">E18-E16-E3-E4-E5-E6-E7-E8</f>
        <v>108.0</v>
      </c>
      <c r="F17" s="5" t="n">
        <f si="6" t="shared"/>
        <v>253.0</v>
      </c>
      <c r="G17" s="5" t="n">
        <f si="6" t="shared"/>
        <v>172.0</v>
      </c>
      <c r="H17" s="5" t="n">
        <f si="6" t="shared"/>
        <v>354.0</v>
      </c>
      <c r="I17" s="5" t="n">
        <f si="6" t="shared"/>
        <v>154.0</v>
      </c>
      <c r="J17" s="5" t="n">
        <f si="6" t="shared"/>
        <v>89.0</v>
      </c>
      <c r="K17" s="5" t="n">
        <f si="6" t="shared"/>
        <v>96.0</v>
      </c>
      <c r="L17" s="5" t="n">
        <f si="6" t="shared"/>
        <v>43.0</v>
      </c>
      <c r="M17" s="5" t="n">
        <f si="6" t="shared"/>
        <v>127.0</v>
      </c>
      <c r="N17" s="11" t="n">
        <f si="5" t="shared"/>
        <v>1469.0</v>
      </c>
      <c r="O17" s="5" t="n">
        <f>O18-O16-O3-O4-O5-O6-O7-O8</f>
        <v>90406.0</v>
      </c>
      <c r="P17" s="5" t="n">
        <f>P18-P16-P3-P4-P5-P6-P7-P8</f>
        <v>15444.0</v>
      </c>
      <c r="Q17" s="11" t="n">
        <f si="2" t="shared"/>
        <v>1342.0</v>
      </c>
      <c r="R17" s="6" t="n">
        <f si="0" t="shared"/>
        <v>11.508196721311476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39108.0</v>
      </c>
      <c r="E18" s="5" t="n">
        <v>95370.0</v>
      </c>
      <c r="F18" s="5" t="n">
        <v>155678.0</v>
      </c>
      <c r="G18" s="5" t="n">
        <v>110886.0</v>
      </c>
      <c r="H18" s="5" t="n">
        <v>198624.0</v>
      </c>
      <c r="I18" s="5" t="n">
        <v>56027.0</v>
      </c>
      <c r="J18" s="5" t="n">
        <v>21155.0</v>
      </c>
      <c r="K18" s="5" t="n">
        <v>9184.0</v>
      </c>
      <c r="L18" s="5" t="n">
        <v>4732.0</v>
      </c>
      <c r="M18" s="5" t="n">
        <v>66181.0</v>
      </c>
      <c r="N18" s="11" t="n">
        <f si="5" t="shared"/>
        <v>756945.0</v>
      </c>
      <c r="O18" s="5" t="n">
        <v>2.4474736E7</v>
      </c>
      <c r="P18" s="5" t="n">
        <v>4227427.0</v>
      </c>
      <c r="Q18" s="11" t="n">
        <f si="2" t="shared"/>
        <v>690764.0</v>
      </c>
      <c r="R18" s="6" t="n">
        <f si="0" t="shared"/>
        <v>6.119929527305997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1047.0</v>
      </c>
      <c r="E19" s="5" t="n">
        <v>968.0</v>
      </c>
      <c r="F19" s="5" t="n">
        <v>1454.0</v>
      </c>
      <c r="G19" s="5" t="n">
        <v>1319.0</v>
      </c>
      <c r="H19" s="5" t="n">
        <v>2238.0</v>
      </c>
      <c r="I19" s="5" t="n">
        <v>1836.0</v>
      </c>
      <c r="J19" s="5" t="n">
        <v>874.0</v>
      </c>
      <c r="K19" s="5" t="n">
        <v>368.0</v>
      </c>
      <c r="L19" s="5" t="n">
        <v>188.0</v>
      </c>
      <c r="M19" s="5" t="n">
        <v>1514.0</v>
      </c>
      <c r="N19" s="11" t="n">
        <f si="5" t="shared"/>
        <v>11806.0</v>
      </c>
      <c r="O19" s="5" t="n">
        <v>129715.0</v>
      </c>
      <c r="P19" s="5" t="n">
        <v>95175.0</v>
      </c>
      <c r="Q19" s="11" t="n">
        <f si="2" t="shared"/>
        <v>10292.0</v>
      </c>
      <c r="R19" s="6" t="n">
        <f si="0" t="shared"/>
        <v>9.24747376603187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5028.0</v>
      </c>
      <c r="E20" s="5" t="n">
        <v>4399.0</v>
      </c>
      <c r="F20" s="5" t="n">
        <v>5540.0</v>
      </c>
      <c r="G20" s="5" t="n">
        <v>4727.0</v>
      </c>
      <c r="H20" s="5" t="n">
        <v>10560.0</v>
      </c>
      <c r="I20" s="5" t="n">
        <v>11199.0</v>
      </c>
      <c r="J20" s="5" t="n">
        <v>3429.0</v>
      </c>
      <c r="K20" s="5" t="n">
        <v>1547.0</v>
      </c>
      <c r="L20" s="5" t="n">
        <v>924.0</v>
      </c>
      <c r="M20" s="5" t="n">
        <v>4632.0</v>
      </c>
      <c r="N20" s="11" t="n">
        <f si="5" t="shared"/>
        <v>51985.0</v>
      </c>
      <c r="O20" s="5" t="n">
        <v>623242.0</v>
      </c>
      <c r="P20" s="5" t="n">
        <v>440364.0</v>
      </c>
      <c r="Q20" s="11" t="n">
        <f si="2" t="shared"/>
        <v>47353.0</v>
      </c>
      <c r="R20" s="6" t="n">
        <f si="0" t="shared"/>
        <v>9.299600870061031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95.0</v>
      </c>
      <c r="E21" s="5" t="n">
        <v>32.0</v>
      </c>
      <c r="F21" s="5" t="n">
        <v>43.0</v>
      </c>
      <c r="G21" s="5" t="n">
        <v>42.0</v>
      </c>
      <c r="H21" s="5" t="n">
        <v>44.0</v>
      </c>
      <c r="I21" s="5" t="n">
        <v>36.0</v>
      </c>
      <c r="J21" s="5" t="n">
        <v>15.0</v>
      </c>
      <c r="K21" s="5" t="n">
        <v>11.0</v>
      </c>
      <c r="L21" s="5" t="n">
        <v>3.0</v>
      </c>
      <c r="M21" s="5" t="n">
        <v>48.0</v>
      </c>
      <c r="N21" s="11" t="n">
        <f si="5" t="shared"/>
        <v>369.0</v>
      </c>
      <c r="O21" s="5" t="n">
        <v>4968.0</v>
      </c>
      <c r="P21" s="5" t="n">
        <v>2145.0</v>
      </c>
      <c r="Q21" s="11" t="n">
        <f si="2" t="shared"/>
        <v>321.0</v>
      </c>
      <c r="R21" s="6" t="n">
        <f si="0" t="shared"/>
        <v>6.682242990654205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97.0</v>
      </c>
      <c r="E22" s="5" t="n">
        <v>48.0</v>
      </c>
      <c r="F22" s="5" t="n">
        <v>63.0</v>
      </c>
      <c r="G22" s="5" t="n">
        <v>58.0</v>
      </c>
      <c r="H22" s="5" t="n">
        <v>103.0</v>
      </c>
      <c r="I22" s="5" t="n">
        <v>56.0</v>
      </c>
      <c r="J22" s="5" t="n">
        <v>30.0</v>
      </c>
      <c r="K22" s="5" t="n">
        <v>14.0</v>
      </c>
      <c r="L22" s="5" t="n">
        <v>8.0</v>
      </c>
      <c r="M22" s="5" t="n">
        <v>77.0</v>
      </c>
      <c r="N22" s="11" t="n">
        <f si="5" t="shared"/>
        <v>554.0</v>
      </c>
      <c r="O22" s="5" t="n">
        <v>8796.0</v>
      </c>
      <c r="P22" s="5" t="n">
        <v>3685.0</v>
      </c>
      <c r="Q22" s="11" t="n">
        <f si="2" t="shared"/>
        <v>477.0</v>
      </c>
      <c r="R22" s="6" t="n">
        <f si="0" t="shared"/>
        <v>7.7253668763102725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24.0</v>
      </c>
      <c r="E23" s="5" t="n">
        <v>16.0</v>
      </c>
      <c r="F23" s="5" t="n">
        <v>14.0</v>
      </c>
      <c r="G23" s="5" t="n">
        <v>15.0</v>
      </c>
      <c r="H23" s="5" t="n">
        <v>23.0</v>
      </c>
      <c r="I23" s="5" t="n">
        <v>35.0</v>
      </c>
      <c r="J23" s="5" t="n">
        <v>8.0</v>
      </c>
      <c r="K23" s="5" t="n">
        <v>5.0</v>
      </c>
      <c r="L23" s="5" t="n">
        <v>1.0</v>
      </c>
      <c r="M23" s="5" t="n">
        <v>45.0</v>
      </c>
      <c r="N23" s="11" t="n">
        <f si="5" t="shared"/>
        <v>186.0</v>
      </c>
      <c r="O23" s="5" t="n">
        <v>1464.0</v>
      </c>
      <c r="P23" s="5" t="n">
        <v>1094.0</v>
      </c>
      <c r="Q23" s="11" t="n">
        <f si="2" t="shared"/>
        <v>141.0</v>
      </c>
      <c r="R23" s="6" t="n">
        <f si="0" t="shared"/>
        <v>7.75886524822695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85.0</v>
      </c>
      <c r="E24" s="5" t="n">
        <f ref="E24:M24" si="7" t="shared">E25-E19-E20-E21-E22-E23</f>
        <v>72.0</v>
      </c>
      <c r="F24" s="5" t="n">
        <f si="7" t="shared"/>
        <v>110.0</v>
      </c>
      <c r="G24" s="5" t="n">
        <f si="7" t="shared"/>
        <v>104.0</v>
      </c>
      <c r="H24" s="5" t="n">
        <f si="7" t="shared"/>
        <v>143.0</v>
      </c>
      <c r="I24" s="5" t="n">
        <f si="7" t="shared"/>
        <v>136.0</v>
      </c>
      <c r="J24" s="5" t="n">
        <f si="7" t="shared"/>
        <v>69.0</v>
      </c>
      <c r="K24" s="5" t="n">
        <f si="7" t="shared"/>
        <v>76.0</v>
      </c>
      <c r="L24" s="5" t="n">
        <f si="7" t="shared"/>
        <v>46.0</v>
      </c>
      <c r="M24" s="5" t="n">
        <f si="7" t="shared"/>
        <v>140.0</v>
      </c>
      <c r="N24" s="11" t="n">
        <f si="5" t="shared"/>
        <v>981.0</v>
      </c>
      <c r="O24" s="5" t="n">
        <f>O25-O19-O20-O21-O22-O23</f>
        <v>37540.0</v>
      </c>
      <c r="P24" s="5" t="n">
        <f>P25-P19-P20-P21-P22-P23</f>
        <v>11915.0</v>
      </c>
      <c r="Q24" s="11" t="n">
        <f si="2" t="shared"/>
        <v>841.0</v>
      </c>
      <c r="R24" s="6" t="n">
        <f si="0" t="shared"/>
        <v>14.167657550535077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6376.0</v>
      </c>
      <c r="E25" s="5" t="n">
        <v>5535.0</v>
      </c>
      <c r="F25" s="5" t="n">
        <v>7224.0</v>
      </c>
      <c r="G25" s="5" t="n">
        <v>6265.0</v>
      </c>
      <c r="H25" s="5" t="n">
        <v>13111.0</v>
      </c>
      <c r="I25" s="5" t="n">
        <v>13298.0</v>
      </c>
      <c r="J25" s="5" t="n">
        <v>4425.0</v>
      </c>
      <c r="K25" s="5" t="n">
        <v>2021.0</v>
      </c>
      <c r="L25" s="5" t="n">
        <v>1170.0</v>
      </c>
      <c r="M25" s="5" t="n">
        <v>6456.0</v>
      </c>
      <c r="N25" s="11" t="n">
        <f si="5" t="shared"/>
        <v>65881.0</v>
      </c>
      <c r="O25" s="5" t="n">
        <v>805725.0</v>
      </c>
      <c r="P25" s="5" t="n">
        <v>554378.0</v>
      </c>
      <c r="Q25" s="11" t="n">
        <f si="2" t="shared"/>
        <v>59425.0</v>
      </c>
      <c r="R25" s="6" t="n">
        <f si="0" t="shared"/>
        <v>9.329036600757258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64.0</v>
      </c>
      <c r="E26" s="5" t="n">
        <v>64.0</v>
      </c>
      <c r="F26" s="5" t="n">
        <v>59.0</v>
      </c>
      <c r="G26" s="5" t="n">
        <v>86.0</v>
      </c>
      <c r="H26" s="5" t="n">
        <v>93.0</v>
      </c>
      <c r="I26" s="5" t="n">
        <v>130.0</v>
      </c>
      <c r="J26" s="5" t="n">
        <v>41.0</v>
      </c>
      <c r="K26" s="5" t="n">
        <v>27.0</v>
      </c>
      <c r="L26" s="5" t="n">
        <v>14.0</v>
      </c>
      <c r="M26" s="5" t="n">
        <v>69.0</v>
      </c>
      <c r="N26" s="11" t="n">
        <f si="5" t="shared"/>
        <v>647.0</v>
      </c>
      <c r="O26" s="5" t="n">
        <v>8045.0</v>
      </c>
      <c r="P26" s="5" t="n">
        <v>5880.0</v>
      </c>
      <c r="Q26" s="11" t="n">
        <f si="2" t="shared"/>
        <v>578.0</v>
      </c>
      <c r="R26" s="6" t="n">
        <f si="0" t="shared"/>
        <v>10.173010380622838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320.0</v>
      </c>
      <c r="E27" s="5" t="n">
        <v>441.0</v>
      </c>
      <c r="F27" s="5" t="n">
        <v>429.0</v>
      </c>
      <c r="G27" s="5" t="n">
        <v>560.0</v>
      </c>
      <c r="H27" s="5" t="n">
        <v>763.0</v>
      </c>
      <c r="I27" s="5" t="n">
        <v>1090.0</v>
      </c>
      <c r="J27" s="5" t="n">
        <v>327.0</v>
      </c>
      <c r="K27" s="5" t="n">
        <v>177.0</v>
      </c>
      <c r="L27" s="5" t="n">
        <v>139.0</v>
      </c>
      <c r="M27" s="5" t="n">
        <v>370.0</v>
      </c>
      <c r="N27" s="11" t="n">
        <f si="5" t="shared"/>
        <v>4616.0</v>
      </c>
      <c r="O27" s="5" t="n">
        <v>71805.0</v>
      </c>
      <c r="P27" s="5" t="n">
        <v>46476.0</v>
      </c>
      <c r="Q27" s="11" t="n">
        <f si="2" t="shared"/>
        <v>4246.0</v>
      </c>
      <c r="R27" s="6" t="n">
        <f si="0" t="shared"/>
        <v>10.945831370701837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737.0</v>
      </c>
      <c r="E28" s="5" t="n">
        <v>664.0</v>
      </c>
      <c r="F28" s="5" t="n">
        <v>582.0</v>
      </c>
      <c r="G28" s="5" t="n">
        <v>474.0</v>
      </c>
      <c r="H28" s="5" t="n">
        <v>1027.0</v>
      </c>
      <c r="I28" s="5" t="n">
        <v>1373.0</v>
      </c>
      <c r="J28" s="5" t="n">
        <v>520.0</v>
      </c>
      <c r="K28" s="5" t="n">
        <v>232.0</v>
      </c>
      <c r="L28" s="5" t="n">
        <v>97.0</v>
      </c>
      <c r="M28" s="5" t="n">
        <v>466.0</v>
      </c>
      <c r="N28" s="11" t="n">
        <f si="5" t="shared"/>
        <v>6172.0</v>
      </c>
      <c r="O28" s="5" t="n">
        <v>68497.0</v>
      </c>
      <c r="P28" s="5" t="n">
        <v>55339.0</v>
      </c>
      <c r="Q28" s="11" t="n">
        <f si="2" t="shared"/>
        <v>5706.0</v>
      </c>
      <c r="R28" s="6" t="n">
        <f si="0" t="shared"/>
        <v>9.69838766211006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191.0</v>
      </c>
      <c r="E29" s="5" t="n">
        <v>229.0</v>
      </c>
      <c r="F29" s="5" t="n">
        <v>223.0</v>
      </c>
      <c r="G29" s="5" t="n">
        <v>188.0</v>
      </c>
      <c r="H29" s="5" t="n">
        <v>233.0</v>
      </c>
      <c r="I29" s="5" t="n">
        <v>188.0</v>
      </c>
      <c r="J29" s="5" t="n">
        <v>91.0</v>
      </c>
      <c r="K29" s="5" t="n">
        <v>49.0</v>
      </c>
      <c r="L29" s="5" t="n">
        <v>39.0</v>
      </c>
      <c r="M29" s="5" t="n">
        <v>119.0</v>
      </c>
      <c r="N29" s="11" t="n">
        <f si="5" t="shared"/>
        <v>1550.0</v>
      </c>
      <c r="O29" s="5" t="n">
        <v>18872.0</v>
      </c>
      <c r="P29" s="5" t="n">
        <v>12572.0</v>
      </c>
      <c r="Q29" s="11" t="n">
        <f si="2" t="shared"/>
        <v>1431.0</v>
      </c>
      <c r="R29" s="6" t="n">
        <f si="0" t="shared"/>
        <v>8.785464709993011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165.0</v>
      </c>
      <c r="E30" s="5" t="n">
        <v>220.0</v>
      </c>
      <c r="F30" s="5" t="n">
        <v>240.0</v>
      </c>
      <c r="G30" s="5" t="n">
        <v>178.0</v>
      </c>
      <c r="H30" s="5" t="n">
        <v>247.0</v>
      </c>
      <c r="I30" s="5" t="n">
        <v>322.0</v>
      </c>
      <c r="J30" s="5" t="n">
        <v>171.0</v>
      </c>
      <c r="K30" s="5" t="n">
        <v>62.0</v>
      </c>
      <c r="L30" s="5" t="n">
        <v>29.0</v>
      </c>
      <c r="M30" s="5" t="n">
        <v>156.0</v>
      </c>
      <c r="N30" s="11" t="n">
        <f si="5" t="shared"/>
        <v>1790.0</v>
      </c>
      <c r="O30" s="5" t="n">
        <v>21969.0</v>
      </c>
      <c r="P30" s="5" t="n">
        <v>15425.0</v>
      </c>
      <c r="Q30" s="11" t="n">
        <f si="2" t="shared"/>
        <v>1634.0</v>
      </c>
      <c r="R30" s="6" t="n">
        <f si="0" t="shared"/>
        <v>9.440024479804162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156.0</v>
      </c>
      <c r="E31" s="5" t="n">
        <v>122.0</v>
      </c>
      <c r="F31" s="5" t="n">
        <v>105.0</v>
      </c>
      <c r="G31" s="5" t="n">
        <v>90.0</v>
      </c>
      <c r="H31" s="5" t="n">
        <v>170.0</v>
      </c>
      <c r="I31" s="5" t="n">
        <v>259.0</v>
      </c>
      <c r="J31" s="5" t="n">
        <v>89.0</v>
      </c>
      <c r="K31" s="5" t="n">
        <v>35.0</v>
      </c>
      <c r="L31" s="5" t="n">
        <v>24.0</v>
      </c>
      <c r="M31" s="5" t="n">
        <v>78.0</v>
      </c>
      <c r="N31" s="11" t="n">
        <f si="5" t="shared"/>
        <v>1128.0</v>
      </c>
      <c r="O31" s="5" t="n">
        <v>12230.0</v>
      </c>
      <c r="P31" s="5" t="n">
        <v>10176.0</v>
      </c>
      <c r="Q31" s="11" t="n">
        <f si="2" t="shared"/>
        <v>1050.0</v>
      </c>
      <c r="R31" s="6" t="n">
        <f si="0" t="shared"/>
        <v>9.691428571428572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106.0</v>
      </c>
      <c r="E32" s="5" t="n">
        <v>96.0</v>
      </c>
      <c r="F32" s="5" t="n">
        <v>145.0</v>
      </c>
      <c r="G32" s="5" t="n">
        <v>89.0</v>
      </c>
      <c r="H32" s="5" t="n">
        <v>193.0</v>
      </c>
      <c r="I32" s="5" t="n">
        <v>200.0</v>
      </c>
      <c r="J32" s="5" t="n">
        <v>68.0</v>
      </c>
      <c r="K32" s="5" t="n">
        <v>45.0</v>
      </c>
      <c r="L32" s="5" t="n">
        <v>38.0</v>
      </c>
      <c r="M32" s="5" t="n">
        <v>81.0</v>
      </c>
      <c r="N32" s="11" t="n">
        <f si="5" t="shared"/>
        <v>1061.0</v>
      </c>
      <c r="O32" s="5" t="n">
        <v>16769.0</v>
      </c>
      <c r="P32" s="5" t="n">
        <v>10706.0</v>
      </c>
      <c r="Q32" s="11" t="n">
        <f si="2" t="shared"/>
        <v>980.0</v>
      </c>
      <c r="R32" s="6" t="n">
        <f si="0" t="shared"/>
        <v>10.924489795918367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667.0</v>
      </c>
      <c r="E33" s="5" t="n">
        <v>749.0</v>
      </c>
      <c r="F33" s="5" t="n">
        <v>859.0</v>
      </c>
      <c r="G33" s="5" t="n">
        <v>616.0</v>
      </c>
      <c r="H33" s="5" t="n">
        <v>916.0</v>
      </c>
      <c r="I33" s="5" t="n">
        <v>1148.0</v>
      </c>
      <c r="J33" s="5" t="n">
        <v>411.0</v>
      </c>
      <c r="K33" s="5" t="n">
        <v>219.0</v>
      </c>
      <c r="L33" s="5" t="n">
        <v>133.0</v>
      </c>
      <c r="M33" s="5" t="n">
        <v>1041.0</v>
      </c>
      <c r="N33" s="11" t="n">
        <f si="5" t="shared"/>
        <v>6759.0</v>
      </c>
      <c r="O33" s="5" t="n">
        <v>86628.0</v>
      </c>
      <c r="P33" s="5" t="n">
        <v>53452.0</v>
      </c>
      <c r="Q33" s="11" t="n">
        <f si="2" t="shared"/>
        <v>5718.0</v>
      </c>
      <c r="R33" s="6" t="n">
        <f si="0" t="shared"/>
        <v>9.348023784540048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100.0</v>
      </c>
      <c r="E34" s="5" t="n">
        <v>100.0</v>
      </c>
      <c r="F34" s="5" t="n">
        <v>113.0</v>
      </c>
      <c r="G34" s="5" t="n">
        <v>49.0</v>
      </c>
      <c r="H34" s="5" t="n">
        <v>146.0</v>
      </c>
      <c r="I34" s="5" t="n">
        <v>194.0</v>
      </c>
      <c r="J34" s="5" t="n">
        <v>68.0</v>
      </c>
      <c r="K34" s="5" t="n">
        <v>29.0</v>
      </c>
      <c r="L34" s="5" t="n">
        <v>21.0</v>
      </c>
      <c r="M34" s="5" t="n">
        <v>99.0</v>
      </c>
      <c r="N34" s="11" t="n">
        <f si="5" t="shared"/>
        <v>919.0</v>
      </c>
      <c r="O34" s="5" t="n">
        <v>9191.0</v>
      </c>
      <c r="P34" s="5" t="n">
        <v>8000.0</v>
      </c>
      <c r="Q34" s="11" t="n">
        <f si="2" t="shared"/>
        <v>820.0</v>
      </c>
      <c r="R34" s="6" t="n">
        <f si="0" t="shared"/>
        <v>9.75609756097561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26.0</v>
      </c>
      <c r="E35" s="5" t="n">
        <v>14.0</v>
      </c>
      <c r="F35" s="5" t="n">
        <v>17.0</v>
      </c>
      <c r="G35" s="5" t="n">
        <v>15.0</v>
      </c>
      <c r="H35" s="5" t="n">
        <v>15.0</v>
      </c>
      <c r="I35" s="5" t="n">
        <v>12.0</v>
      </c>
      <c r="J35" s="5" t="n">
        <v>0.0</v>
      </c>
      <c r="K35" s="5" t="n">
        <v>7.0</v>
      </c>
      <c r="L35" s="5" t="n">
        <v>1.0</v>
      </c>
      <c r="M35" s="5" t="n">
        <v>32.0</v>
      </c>
      <c r="N35" s="11" t="n">
        <f si="5" t="shared"/>
        <v>139.0</v>
      </c>
      <c r="O35" s="5" t="n">
        <v>1248.0</v>
      </c>
      <c r="P35" s="5" t="n">
        <v>774.0</v>
      </c>
      <c r="Q35" s="11" t="n">
        <f si="2" t="shared"/>
        <v>107.0</v>
      </c>
      <c r="R35" s="6" t="n">
        <f si="0" t="shared"/>
        <v>7.233644859813084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92.0</v>
      </c>
      <c r="E36" s="5" t="n">
        <v>97.0</v>
      </c>
      <c r="F36" s="5" t="n">
        <v>87.0</v>
      </c>
      <c r="G36" s="5" t="n">
        <v>107.0</v>
      </c>
      <c r="H36" s="5" t="n">
        <v>134.0</v>
      </c>
      <c r="I36" s="5" t="n">
        <v>179.0</v>
      </c>
      <c r="J36" s="5" t="n">
        <v>75.0</v>
      </c>
      <c r="K36" s="5" t="n">
        <v>30.0</v>
      </c>
      <c r="L36" s="5" t="n">
        <v>15.0</v>
      </c>
      <c r="M36" s="5" t="n">
        <v>60.0</v>
      </c>
      <c r="N36" s="11" t="n">
        <f si="5" t="shared"/>
        <v>876.0</v>
      </c>
      <c r="O36" s="5" t="n">
        <v>9070.0</v>
      </c>
      <c r="P36" s="5" t="n">
        <v>7773.0</v>
      </c>
      <c r="Q36" s="11" t="n">
        <f si="2" t="shared"/>
        <v>816.0</v>
      </c>
      <c r="R36" s="6" t="n">
        <f si="0" t="shared"/>
        <v>9.525735294117647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35.0</v>
      </c>
      <c r="E37" s="5" t="n">
        <v>75.0</v>
      </c>
      <c r="F37" s="5" t="n">
        <v>83.0</v>
      </c>
      <c r="G37" s="5" t="n">
        <v>83.0</v>
      </c>
      <c r="H37" s="5" t="n">
        <v>118.0</v>
      </c>
      <c r="I37" s="5" t="n">
        <v>117.0</v>
      </c>
      <c r="J37" s="5" t="n">
        <v>72.0</v>
      </c>
      <c r="K37" s="5" t="n">
        <v>54.0</v>
      </c>
      <c r="L37" s="5" t="n">
        <v>33.0</v>
      </c>
      <c r="M37" s="5" t="n">
        <v>78.0</v>
      </c>
      <c r="N37" s="11" t="n">
        <f si="5" t="shared"/>
        <v>748.0</v>
      </c>
      <c r="O37" s="5" t="n">
        <v>21073.0</v>
      </c>
      <c r="P37" s="5" t="n">
        <v>9221.0</v>
      </c>
      <c r="Q37" s="11" t="n">
        <f si="2" t="shared"/>
        <v>670.0</v>
      </c>
      <c r="R37" s="6" t="n">
        <f si="0" t="shared"/>
        <v>13.76268656716418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437.0</v>
      </c>
      <c r="E38" s="5" t="n">
        <f ref="E38:M38" si="8" t="shared">E39-E26-E27-E28-E29-E30-E31-E32-E33-E34-E35-E36-E37</f>
        <v>490.0</v>
      </c>
      <c r="F38" s="5" t="n">
        <f si="8" t="shared"/>
        <v>612.0</v>
      </c>
      <c r="G38" s="5" t="n">
        <f si="8" t="shared"/>
        <v>509.0</v>
      </c>
      <c r="H38" s="5" t="n">
        <f si="8" t="shared"/>
        <v>853.0</v>
      </c>
      <c r="I38" s="5" t="n">
        <f si="8" t="shared"/>
        <v>812.0</v>
      </c>
      <c r="J38" s="5" t="n">
        <f si="8" t="shared"/>
        <v>259.0</v>
      </c>
      <c r="K38" s="5" t="n">
        <f si="8" t="shared"/>
        <v>177.0</v>
      </c>
      <c r="L38" s="5" t="n">
        <f si="8" t="shared"/>
        <v>130.0</v>
      </c>
      <c r="M38" s="5" t="n">
        <f si="8" t="shared"/>
        <v>530.0</v>
      </c>
      <c r="N38" s="11" t="n">
        <f si="5" t="shared"/>
        <v>4809.0</v>
      </c>
      <c r="O38" s="5" t="n">
        <f>O39-O26-O27-O28-O29-O30-O31-O32-O33-O34-O35-O36-O37</f>
        <v>71341.0</v>
      </c>
      <c r="P38" s="5" t="n">
        <f>P39-P26-P27-P28-P29-P30-P31-P32-P33-P34-P35-P36-P37</f>
        <v>42117.0</v>
      </c>
      <c r="Q38" s="11" t="n">
        <f si="2" t="shared"/>
        <v>4279.0</v>
      </c>
      <c r="R38" s="6" t="n">
        <f si="0" t="shared"/>
        <v>9.842720261743398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3096.0</v>
      </c>
      <c r="E39" s="5" t="n">
        <v>3361.0</v>
      </c>
      <c r="F39" s="5" t="n">
        <v>3554.0</v>
      </c>
      <c r="G39" s="5" t="n">
        <v>3044.0</v>
      </c>
      <c r="H39" s="5" t="n">
        <v>4908.0</v>
      </c>
      <c r="I39" s="5" t="n">
        <v>6024.0</v>
      </c>
      <c r="J39" s="5" t="n">
        <v>2192.0</v>
      </c>
      <c r="K39" s="5" t="n">
        <v>1143.0</v>
      </c>
      <c r="L39" s="5" t="n">
        <v>713.0</v>
      </c>
      <c r="M39" s="5" t="n">
        <v>3179.0</v>
      </c>
      <c r="N39" s="11" t="n">
        <f si="5" t="shared"/>
        <v>31214.0</v>
      </c>
      <c r="O39" s="5" t="n">
        <v>416738.0</v>
      </c>
      <c r="P39" s="5" t="n">
        <v>277911.0</v>
      </c>
      <c r="Q39" s="11" t="n">
        <f si="2" t="shared"/>
        <v>28035.0</v>
      </c>
      <c r="R39" s="6" t="n">
        <f si="0" t="shared"/>
        <v>9.913001605136436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758.0</v>
      </c>
      <c r="E40" s="5" t="n">
        <v>712.0</v>
      </c>
      <c r="F40" s="5" t="n">
        <v>1134.0</v>
      </c>
      <c r="G40" s="5" t="n">
        <v>1084.0</v>
      </c>
      <c r="H40" s="5" t="n">
        <v>2002.0</v>
      </c>
      <c r="I40" s="5" t="n">
        <v>1857.0</v>
      </c>
      <c r="J40" s="5" t="n">
        <v>561.0</v>
      </c>
      <c r="K40" s="5" t="n">
        <v>173.0</v>
      </c>
      <c r="L40" s="5" t="n">
        <v>69.0</v>
      </c>
      <c r="M40" s="5" t="n">
        <v>1097.0</v>
      </c>
      <c r="N40" s="11" t="n">
        <f si="5" t="shared"/>
        <v>9447.0</v>
      </c>
      <c r="O40" s="5" t="n">
        <v>78095.0</v>
      </c>
      <c r="P40" s="5" t="n">
        <v>65695.0</v>
      </c>
      <c r="Q40" s="11" t="n">
        <f si="2" t="shared"/>
        <v>8350.0</v>
      </c>
      <c r="R40" s="6" t="n">
        <f si="0" t="shared"/>
        <v>7.867664670658683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80.0</v>
      </c>
      <c r="E41" s="5" t="n">
        <v>128.0</v>
      </c>
      <c r="F41" s="5" t="n">
        <v>187.0</v>
      </c>
      <c r="G41" s="5" t="n">
        <v>120.0</v>
      </c>
      <c r="H41" s="5" t="n">
        <v>236.0</v>
      </c>
      <c r="I41" s="5" t="n">
        <v>326.0</v>
      </c>
      <c r="J41" s="5" t="n">
        <v>104.0</v>
      </c>
      <c r="K41" s="5" t="n">
        <v>53.0</v>
      </c>
      <c r="L41" s="5" t="n">
        <v>15.0</v>
      </c>
      <c r="M41" s="5" t="n">
        <v>178.0</v>
      </c>
      <c r="N41" s="11" t="n">
        <f si="5" t="shared"/>
        <v>1427.0</v>
      </c>
      <c r="O41" s="5" t="n">
        <v>16689.0</v>
      </c>
      <c r="P41" s="5" t="n">
        <v>11724.0</v>
      </c>
      <c r="Q41" s="11" t="n">
        <f si="2" t="shared"/>
        <v>1249.0</v>
      </c>
      <c r="R41" s="6" t="n">
        <f si="0" t="shared"/>
        <v>9.386709367493996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8.0</v>
      </c>
      <c r="E42" s="5" t="n">
        <f ref="E42:M42" si="9" t="shared">E43-E40-E41</f>
        <v>15.0</v>
      </c>
      <c r="F42" s="5" t="n">
        <f si="9" t="shared"/>
        <v>24.0</v>
      </c>
      <c r="G42" s="5" t="n">
        <f si="9" t="shared"/>
        <v>5.0</v>
      </c>
      <c r="H42" s="5" t="n">
        <f si="9" t="shared"/>
        <v>38.0</v>
      </c>
      <c r="I42" s="5" t="n">
        <f si="9" t="shared"/>
        <v>35.0</v>
      </c>
      <c r="J42" s="5" t="n">
        <f si="9" t="shared"/>
        <v>20.0</v>
      </c>
      <c r="K42" s="5" t="n">
        <f si="9" t="shared"/>
        <v>11.0</v>
      </c>
      <c r="L42" s="5" t="n">
        <f si="9" t="shared"/>
        <v>4.0</v>
      </c>
      <c r="M42" s="5" t="n">
        <f si="9" t="shared"/>
        <v>9.0</v>
      </c>
      <c r="N42" s="11" t="n">
        <f si="5" t="shared"/>
        <v>169.0</v>
      </c>
      <c r="O42" s="5" t="n">
        <f>O43-O40-O41</f>
        <v>4956.0</v>
      </c>
      <c r="P42" s="5" t="n">
        <f>P43-P40-P41</f>
        <v>1977.0</v>
      </c>
      <c r="Q42" s="11" t="n">
        <f si="2" t="shared"/>
        <v>160.0</v>
      </c>
      <c r="R42" s="6" t="n">
        <f si="0" t="shared"/>
        <v>12.35625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846.0</v>
      </c>
      <c r="E43" s="5" t="n">
        <v>855.0</v>
      </c>
      <c r="F43" s="5" t="n">
        <v>1345.0</v>
      </c>
      <c r="G43" s="5" t="n">
        <v>1209.0</v>
      </c>
      <c r="H43" s="5" t="n">
        <v>2276.0</v>
      </c>
      <c r="I43" s="5" t="n">
        <v>2218.0</v>
      </c>
      <c r="J43" s="5" t="n">
        <v>685.0</v>
      </c>
      <c r="K43" s="5" t="n">
        <v>237.0</v>
      </c>
      <c r="L43" s="5" t="n">
        <v>88.0</v>
      </c>
      <c r="M43" s="5" t="n">
        <v>1284.0</v>
      </c>
      <c r="N43" s="11" t="n">
        <f si="5" t="shared"/>
        <v>11043.0</v>
      </c>
      <c r="O43" s="5" t="n">
        <v>99740.0</v>
      </c>
      <c r="P43" s="5" t="n">
        <v>79396.0</v>
      </c>
      <c r="Q43" s="11" t="n">
        <f si="2" t="shared"/>
        <v>9759.0</v>
      </c>
      <c r="R43" s="6" t="n">
        <f si="0" t="shared"/>
        <v>8.13566963828261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25.0</v>
      </c>
      <c r="E44" s="8" t="n">
        <v>30.0</v>
      </c>
      <c r="F44" s="8" t="n">
        <v>40.0</v>
      </c>
      <c r="G44" s="8" t="n">
        <v>33.0</v>
      </c>
      <c r="H44" s="8" t="n">
        <v>92.0</v>
      </c>
      <c r="I44" s="8" t="n">
        <v>85.0</v>
      </c>
      <c r="J44" s="8" t="n">
        <v>48.0</v>
      </c>
      <c r="K44" s="8" t="n">
        <v>70.0</v>
      </c>
      <c r="L44" s="8" t="n">
        <v>24.0</v>
      </c>
      <c r="M44" s="8" t="n">
        <v>93.0</v>
      </c>
      <c r="N44" s="11" t="n">
        <f si="5" t="shared"/>
        <v>540.0</v>
      </c>
      <c r="O44" s="8" t="n">
        <v>26180.0</v>
      </c>
      <c r="P44" s="8" t="n">
        <v>7583.0</v>
      </c>
      <c r="Q44" s="11" t="n">
        <f si="2" t="shared"/>
        <v>447.0</v>
      </c>
      <c r="R44" s="6" t="n">
        <f si="0" t="shared"/>
        <v>16.96420581655481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13.0</v>
      </c>
      <c r="E45" s="8" t="n">
        <f ref="E45:M45" si="10" t="shared">E46-E44</f>
        <v>40.0</v>
      </c>
      <c r="F45" s="8" t="n">
        <f si="10" t="shared"/>
        <v>58.0</v>
      </c>
      <c r="G45" s="8" t="n">
        <f si="10" t="shared"/>
        <v>69.0</v>
      </c>
      <c r="H45" s="8" t="n">
        <f si="10" t="shared"/>
        <v>113.0</v>
      </c>
      <c r="I45" s="8" t="n">
        <f si="10" t="shared"/>
        <v>69.0</v>
      </c>
      <c r="J45" s="8" t="n">
        <f si="10" t="shared"/>
        <v>67.0</v>
      </c>
      <c r="K45" s="8" t="n">
        <f si="10" t="shared"/>
        <v>20.0</v>
      </c>
      <c r="L45" s="8" t="n">
        <f si="10" t="shared"/>
        <v>15.0</v>
      </c>
      <c r="M45" s="8" t="n">
        <f si="10" t="shared"/>
        <v>62.0</v>
      </c>
      <c r="N45" s="11" t="n">
        <f si="5" t="shared"/>
        <v>526.0</v>
      </c>
      <c r="O45" s="8" t="n">
        <f>O46-O44</f>
        <v>34133.0</v>
      </c>
      <c r="P45" s="8" t="n">
        <f>P46-P44</f>
        <v>5696.0</v>
      </c>
      <c r="Q45" s="11" t="n">
        <f si="2" t="shared"/>
        <v>464.0</v>
      </c>
      <c r="R45" s="6" t="n">
        <f si="0" t="shared"/>
        <v>12.275862068965518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38.0</v>
      </c>
      <c r="E46" s="8" t="n">
        <v>70.0</v>
      </c>
      <c r="F46" s="8" t="n">
        <v>98.0</v>
      </c>
      <c r="G46" s="8" t="n">
        <v>102.0</v>
      </c>
      <c r="H46" s="8" t="n">
        <v>205.0</v>
      </c>
      <c r="I46" s="8" t="n">
        <v>154.0</v>
      </c>
      <c r="J46" s="8" t="n">
        <v>115.0</v>
      </c>
      <c r="K46" s="8" t="n">
        <v>90.0</v>
      </c>
      <c r="L46" s="8" t="n">
        <v>39.0</v>
      </c>
      <c r="M46" s="8" t="n">
        <v>155.0</v>
      </c>
      <c r="N46" s="11" t="n">
        <f si="5" t="shared"/>
        <v>1066.0</v>
      </c>
      <c r="O46" s="8" t="n">
        <v>60313.0</v>
      </c>
      <c r="P46" s="8" t="n">
        <v>13279.0</v>
      </c>
      <c r="Q46" s="11" t="n">
        <f si="2" t="shared"/>
        <v>911.0</v>
      </c>
      <c r="R46" s="6" t="n">
        <f si="0" t="shared"/>
        <v>14.576289791437981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3.0</v>
      </c>
      <c r="F47" s="5" t="n">
        <v>8.0</v>
      </c>
      <c r="G47" s="5" t="n">
        <v>11.0</v>
      </c>
      <c r="H47" s="5" t="n">
        <v>16.0</v>
      </c>
      <c r="I47" s="5" t="n">
        <v>5.0</v>
      </c>
      <c r="J47" s="5" t="n">
        <v>3.0</v>
      </c>
      <c r="K47" s="5" t="n">
        <v>4.0</v>
      </c>
      <c r="L47" s="5" t="n">
        <v>3.0</v>
      </c>
      <c r="M47" s="5" t="n">
        <v>31.0</v>
      </c>
      <c r="N47" s="11" t="n">
        <f si="5" t="shared"/>
        <v>85.0</v>
      </c>
      <c r="O47" s="5" t="n">
        <v>8347.0</v>
      </c>
      <c r="P47" s="5" t="n">
        <v>725.0</v>
      </c>
      <c r="Q47" s="11" t="n">
        <f si="2" t="shared"/>
        <v>54.0</v>
      </c>
      <c r="R47" s="6" t="n">
        <f si="0" t="shared"/>
        <v>13.425925925925926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49465.0</v>
      </c>
      <c r="E48" s="5" t="n">
        <f ref="E48:M48" si="11" t="shared">E47+E46+E43+E39+E25+E18</f>
        <v>105194.0</v>
      </c>
      <c r="F48" s="5" t="n">
        <f si="11" t="shared"/>
        <v>167907.0</v>
      </c>
      <c r="G48" s="5" t="n">
        <f si="11" t="shared"/>
        <v>121517.0</v>
      </c>
      <c r="H48" s="5" t="n">
        <f si="11" t="shared"/>
        <v>219140.0</v>
      </c>
      <c r="I48" s="5" t="n">
        <f si="11" t="shared"/>
        <v>77726.0</v>
      </c>
      <c r="J48" s="5" t="n">
        <f si="11" t="shared"/>
        <v>28575.0</v>
      </c>
      <c r="K48" s="5" t="n">
        <f si="11" t="shared"/>
        <v>12679.0</v>
      </c>
      <c r="L48" s="5" t="n">
        <f si="11" t="shared"/>
        <v>6745.0</v>
      </c>
      <c r="M48" s="5" t="n">
        <f si="11" t="shared"/>
        <v>77286.0</v>
      </c>
      <c r="N48" s="11" t="n">
        <f si="5" t="shared"/>
        <v>866234.0</v>
      </c>
      <c r="O48" s="5" t="n">
        <f>O47+O46+O43+O39+O25+O18</f>
        <v>2.5865599E7</v>
      </c>
      <c r="P48" s="5" t="n">
        <f>P47+P46+P43+P39+P25+P18</f>
        <v>5153116.0</v>
      </c>
      <c r="Q48" s="11" t="n">
        <f si="2" t="shared"/>
        <v>788948.0</v>
      </c>
      <c r="R48" s="6" t="n">
        <f si="0" t="shared"/>
        <v>6.531629461003767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5.710350782813882</v>
      </c>
      <c r="E49" s="6" t="n">
        <f ref="E49" si="13" t="shared">E48/$N$48*100</f>
        <v>12.143831805262781</v>
      </c>
      <c r="F49" s="6" t="n">
        <f ref="F49" si="14" t="shared">F48/$N$48*100</f>
        <v>19.38356148569555</v>
      </c>
      <c r="G49" s="6" t="n">
        <f ref="G49" si="15" t="shared">G48/$N$48*100</f>
        <v>14.028195614579895</v>
      </c>
      <c r="H49" s="6" t="n">
        <f ref="H49" si="16" t="shared">H48/$N$48*100</f>
        <v>25.298014162454947</v>
      </c>
      <c r="I49" s="6" t="n">
        <f ref="I49" si="17" t="shared">I48/$N$48*100</f>
        <v>8.972864145254054</v>
      </c>
      <c r="J49" s="6" t="n">
        <f ref="J49" si="18" t="shared">J48/$N$48*100</f>
        <v>3.298762228220088</v>
      </c>
      <c r="K49" s="6" t="n">
        <f ref="K49" si="19" t="shared">K48/$N$48*100</f>
        <v>1.4636922586737533</v>
      </c>
      <c r="L49" s="6" t="n">
        <f ref="L49" si="20" t="shared">L48/$N$48*100</f>
        <v>0.7786579607819596</v>
      </c>
      <c r="M49" s="6" t="n">
        <f ref="M49" si="21" t="shared">M48/$N$48*100</f>
        <v>8.92206955626309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