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<sst xmlns="http://schemas.openxmlformats.org/spreadsheetml/2006/main" count="118" uniqueCount="73">
  <si>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</si>
  <si>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</si>
  <si>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</si>
  <si>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</si>
  <si>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</si>
  <si>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</si>
  <si>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</si>
  <si>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</si>
  <si>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</si>
  <si>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</si>
  <si>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</si>
  <si>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</si>
  <si>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</si>
  <si>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</si>
  <si>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</si>
  <si>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</si>
  <si>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</si>
  <si>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</si>
  <si>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</si>
  <si>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</si>
  <si>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</si>
  <si>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</si>
  <si>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</si>
  <si>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</si>
  <si>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</si>
  <si>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</si>
  <si>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</si>
  <si>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</si>
  <si>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</si>
  <si>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</si>
  <si>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</si>
  <si>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</si>
  <si>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</si>
  <si>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</si>
  <si>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</si>
  <si>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</si>
  <si>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</si>
  <si>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</si>
  <si>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</si>
  <si>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</si>
  <si>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</si>
  <si>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</si>
  <si>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</si>
  <si>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</si>
  <si>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</si>
  <si>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</si>
  <si>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</si>
  <si>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</si>
  <si>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</si>
  <si>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</si>
  <si>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</si>
  <si>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</si>
  <si>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</si>
  <si>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</si>
  <si>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</si>
  <si>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</si>
  <si>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</si>
  <si>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</si>
  <si>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</si>
  <si>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</si>
  <si>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</si>
  <si>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</si>
  <si>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</si>
  <si>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</si>
  <si>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</si>
  <si>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</si>
  <si>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</si>
  <si>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</si>
  <si>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</si>
  <si>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</si>
  <si>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</si>
  <si>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107年5月來臺旅客人次～按停留夜數分
Table 1-8  Visitor Arrivals  by Length of Stay,
May,2018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</si>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</sst>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6066.0</v>
      </c>
      <c r="E3" s="4" t="n">
        <v>20377.0</v>
      </c>
      <c r="F3" s="4" t="n">
        <v>37908.0</v>
      </c>
      <c r="G3" s="4" t="n">
        <v>30060.0</v>
      </c>
      <c r="H3" s="4" t="n">
        <v>21376.0</v>
      </c>
      <c r="I3" s="4" t="n">
        <v>4085.0</v>
      </c>
      <c r="J3" s="4" t="n">
        <v>987.0</v>
      </c>
      <c r="K3" s="4" t="n">
        <v>197.0</v>
      </c>
      <c r="L3" s="4" t="n">
        <v>229.0</v>
      </c>
      <c r="M3" s="4" t="n">
        <v>3483.0</v>
      </c>
      <c r="N3" s="11" t="n">
        <f>SUM(D3:M3)</f>
        <v>124768.0</v>
      </c>
      <c r="O3" s="4" t="n">
        <v>644737.0</v>
      </c>
      <c r="P3" s="4" t="n">
        <v>491167.0</v>
      </c>
      <c r="Q3" s="11" t="n">
        <f>SUM(D3:L3)</f>
        <v>121285.0</v>
      </c>
      <c r="R3" s="6" t="n">
        <f ref="R3:R48" si="0" t="shared">IF(P3&lt;&gt;0,P3/SUM(D3:L3),0)</f>
        <v>4.049692872160613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15393.0</v>
      </c>
      <c r="E4" s="5" t="n">
        <v>11645.0</v>
      </c>
      <c r="F4" s="5" t="n">
        <v>13773.0</v>
      </c>
      <c r="G4" s="5" t="n">
        <v>18508.0</v>
      </c>
      <c r="H4" s="5" t="n">
        <v>104610.0</v>
      </c>
      <c r="I4" s="5" t="n">
        <v>24376.0</v>
      </c>
      <c r="J4" s="5" t="n">
        <v>1990.0</v>
      </c>
      <c r="K4" s="5" t="n">
        <v>1229.0</v>
      </c>
      <c r="L4" s="5" t="n">
        <v>1997.0</v>
      </c>
      <c r="M4" s="5" t="n">
        <v>17349.0</v>
      </c>
      <c r="N4" s="11" t="n">
        <f ref="N4:N14" si="1" t="shared">SUM(D4:M4)</f>
        <v>210870.0</v>
      </c>
      <c r="O4" s="5" t="n">
        <v>2083512.0</v>
      </c>
      <c r="P4" s="5" t="n">
        <v>1355860.0</v>
      </c>
      <c r="Q4" s="11" t="n">
        <f ref="Q4:Q48" si="2" t="shared">SUM(D4:L4)</f>
        <v>193521.0</v>
      </c>
      <c r="R4" s="6" t="n">
        <f si="0" t="shared"/>
        <v>7.0062680535962505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10094.0</v>
      </c>
      <c r="E5" s="5" t="n">
        <v>54655.0</v>
      </c>
      <c r="F5" s="5" t="n">
        <v>49612.0</v>
      </c>
      <c r="G5" s="5" t="n">
        <v>13938.0</v>
      </c>
      <c r="H5" s="5" t="n">
        <v>9847.0</v>
      </c>
      <c r="I5" s="5" t="n">
        <v>4425.0</v>
      </c>
      <c r="J5" s="5" t="n">
        <v>2229.0</v>
      </c>
      <c r="K5" s="5" t="n">
        <v>1785.0</v>
      </c>
      <c r="L5" s="5" t="n">
        <v>1104.0</v>
      </c>
      <c r="M5" s="5" t="n">
        <v>11622.0</v>
      </c>
      <c r="N5" s="11" t="n">
        <f si="1" t="shared"/>
        <v>159311.0</v>
      </c>
      <c r="O5" s="5" t="n">
        <v>825029.0</v>
      </c>
      <c r="P5" s="5" t="n">
        <v>636880.0</v>
      </c>
      <c r="Q5" s="11" t="n">
        <f si="2" t="shared"/>
        <v>147689.0</v>
      </c>
      <c r="R5" s="6" t="n">
        <f si="0" t="shared"/>
        <v>4.312304910995403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3412.0</v>
      </c>
      <c r="E6" s="5" t="n">
        <v>14564.0</v>
      </c>
      <c r="F6" s="5" t="n">
        <v>42434.0</v>
      </c>
      <c r="G6" s="5" t="n">
        <v>9792.0</v>
      </c>
      <c r="H6" s="5" t="n">
        <v>3244.0</v>
      </c>
      <c r="I6" s="5" t="n">
        <v>1022.0</v>
      </c>
      <c r="J6" s="5" t="n">
        <v>561.0</v>
      </c>
      <c r="K6" s="5" t="n">
        <v>533.0</v>
      </c>
      <c r="L6" s="5" t="n">
        <v>633.0</v>
      </c>
      <c r="M6" s="5" t="n">
        <v>4247.0</v>
      </c>
      <c r="N6" s="11" t="n">
        <f si="1" t="shared"/>
        <v>80442.0</v>
      </c>
      <c r="O6" s="5" t="n">
        <v>388430.0</v>
      </c>
      <c r="P6" s="5" t="n">
        <v>312515.0</v>
      </c>
      <c r="Q6" s="11" t="n">
        <f si="2" t="shared"/>
        <v>76195.0</v>
      </c>
      <c r="R6" s="6" t="n">
        <f si="0" t="shared"/>
        <v>4.101515847496555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233.0</v>
      </c>
      <c r="E7" s="5" t="n">
        <v>296.0</v>
      </c>
      <c r="F7" s="5" t="n">
        <v>376.0</v>
      </c>
      <c r="G7" s="5" t="n">
        <v>297.0</v>
      </c>
      <c r="H7" s="5" t="n">
        <v>429.0</v>
      </c>
      <c r="I7" s="5" t="n">
        <v>349.0</v>
      </c>
      <c r="J7" s="5" t="n">
        <v>279.0</v>
      </c>
      <c r="K7" s="5" t="n">
        <v>165.0</v>
      </c>
      <c r="L7" s="5" t="n">
        <v>103.0</v>
      </c>
      <c r="M7" s="5" t="n">
        <v>427.0</v>
      </c>
      <c r="N7" s="11" t="n">
        <f si="1" t="shared"/>
        <v>2954.0</v>
      </c>
      <c r="O7" s="5" t="n">
        <v>79546.0</v>
      </c>
      <c r="P7" s="5" t="n">
        <v>31487.0</v>
      </c>
      <c r="Q7" s="11" t="n">
        <f si="2" t="shared"/>
        <v>2527.0</v>
      </c>
      <c r="R7" s="6" t="n">
        <f si="0" t="shared"/>
        <v>12.46022952117135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114.0</v>
      </c>
      <c r="E8" s="5" t="n">
        <v>232.0</v>
      </c>
      <c r="F8" s="5" t="n">
        <v>202.0</v>
      </c>
      <c r="G8" s="5" t="n">
        <v>215.0</v>
      </c>
      <c r="H8" s="5" t="n">
        <v>248.0</v>
      </c>
      <c r="I8" s="5" t="n">
        <v>209.0</v>
      </c>
      <c r="J8" s="5" t="n">
        <v>98.0</v>
      </c>
      <c r="K8" s="5" t="n">
        <v>37.0</v>
      </c>
      <c r="L8" s="5" t="n">
        <v>30.0</v>
      </c>
      <c r="M8" s="5" t="n">
        <v>96.0</v>
      </c>
      <c r="N8" s="11" t="n">
        <f si="1" t="shared"/>
        <v>1481.0</v>
      </c>
      <c r="O8" s="5" t="n">
        <v>23308.0</v>
      </c>
      <c r="P8" s="5" t="n">
        <v>11825.0</v>
      </c>
      <c r="Q8" s="11" t="n">
        <f si="2" t="shared"/>
        <v>1385.0</v>
      </c>
      <c r="R8" s="6" t="n">
        <f si="0" t="shared"/>
        <v>8.537906137184116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1261.0</v>
      </c>
      <c r="E9" s="5" t="n">
        <v>1414.0</v>
      </c>
      <c r="F9" s="5" t="n">
        <v>3611.0</v>
      </c>
      <c r="G9" s="5" t="n">
        <v>6009.0</v>
      </c>
      <c r="H9" s="5" t="n">
        <v>16575.0</v>
      </c>
      <c r="I9" s="5" t="n">
        <v>6289.0</v>
      </c>
      <c r="J9" s="5" t="n">
        <v>1408.0</v>
      </c>
      <c r="K9" s="5" t="n">
        <v>577.0</v>
      </c>
      <c r="L9" s="5" t="n">
        <v>1181.0</v>
      </c>
      <c r="M9" s="5" t="n">
        <v>1110.0</v>
      </c>
      <c r="N9" s="11" t="n">
        <f si="1" t="shared"/>
        <v>39435.0</v>
      </c>
      <c r="O9" s="5" t="n">
        <v>491608.0</v>
      </c>
      <c r="P9" s="5" t="n">
        <v>343869.0</v>
      </c>
      <c r="Q9" s="11" t="n">
        <f si="2" t="shared"/>
        <v>38325.0</v>
      </c>
      <c r="R9" s="6" t="n">
        <f si="0" t="shared"/>
        <v>8.972446183953034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1153.0</v>
      </c>
      <c r="E10" s="5" t="n">
        <v>2423.0</v>
      </c>
      <c r="F10" s="5" t="n">
        <v>4823.0</v>
      </c>
      <c r="G10" s="5" t="n">
        <v>5991.0</v>
      </c>
      <c r="H10" s="5" t="n">
        <v>12088.0</v>
      </c>
      <c r="I10" s="5" t="n">
        <v>4787.0</v>
      </c>
      <c r="J10" s="5" t="n">
        <v>1063.0</v>
      </c>
      <c r="K10" s="5" t="n">
        <v>170.0</v>
      </c>
      <c r="L10" s="5" t="n">
        <v>108.0</v>
      </c>
      <c r="M10" s="5" t="n">
        <v>822.0</v>
      </c>
      <c r="N10" s="11" t="n">
        <f si="1" t="shared"/>
        <v>33428.0</v>
      </c>
      <c r="O10" s="5" t="n">
        <v>217553.0</v>
      </c>
      <c r="P10" s="5" t="n">
        <v>199293.0</v>
      </c>
      <c r="Q10" s="11" t="n">
        <f si="2" t="shared"/>
        <v>32606.0</v>
      </c>
      <c r="R10" s="6" t="n">
        <f si="0" t="shared"/>
        <v>6.112157271667791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826.0</v>
      </c>
      <c r="E11" s="5" t="n">
        <v>452.0</v>
      </c>
      <c r="F11" s="5" t="n">
        <v>883.0</v>
      </c>
      <c r="G11" s="5" t="n">
        <v>759.0</v>
      </c>
      <c r="H11" s="5" t="n">
        <v>1910.0</v>
      </c>
      <c r="I11" s="5" t="n">
        <v>1290.0</v>
      </c>
      <c r="J11" s="5" t="n">
        <v>625.0</v>
      </c>
      <c r="K11" s="5" t="n">
        <v>312.0</v>
      </c>
      <c r="L11" s="5" t="n">
        <v>226.0</v>
      </c>
      <c r="M11" s="5" t="n">
        <v>7874.0</v>
      </c>
      <c r="N11" s="11" t="n">
        <f si="1" t="shared"/>
        <v>15157.0</v>
      </c>
      <c r="O11" s="5" t="n">
        <v>7266926.0</v>
      </c>
      <c r="P11" s="5" t="n">
        <v>78902.0</v>
      </c>
      <c r="Q11" s="11" t="n">
        <f si="2" t="shared"/>
        <v>7283.0</v>
      </c>
      <c r="R11" s="6" t="n">
        <f si="0" t="shared"/>
        <v>10.833722367156392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941.0</v>
      </c>
      <c r="E12" s="5" t="n">
        <v>2883.0</v>
      </c>
      <c r="F12" s="5" t="n">
        <v>8647.0</v>
      </c>
      <c r="G12" s="5" t="n">
        <v>6010.0</v>
      </c>
      <c r="H12" s="5" t="n">
        <v>5199.0</v>
      </c>
      <c r="I12" s="5" t="n">
        <v>2574.0</v>
      </c>
      <c r="J12" s="5" t="n">
        <v>436.0</v>
      </c>
      <c r="K12" s="5" t="n">
        <v>392.0</v>
      </c>
      <c r="L12" s="5" t="n">
        <v>200.0</v>
      </c>
      <c r="M12" s="5" t="n">
        <v>18139.0</v>
      </c>
      <c r="N12" s="11" t="n">
        <f si="1" t="shared"/>
        <v>45421.0</v>
      </c>
      <c r="O12" s="5" t="n">
        <v>5570019.0</v>
      </c>
      <c r="P12" s="5" t="n">
        <v>158669.0</v>
      </c>
      <c r="Q12" s="11" t="n">
        <f si="2" t="shared"/>
        <v>27282.0</v>
      </c>
      <c r="R12" s="6" t="n">
        <f si="0" t="shared"/>
        <v>5.815885932116414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581.0</v>
      </c>
      <c r="E13" s="5" t="n">
        <v>2418.0</v>
      </c>
      <c r="F13" s="5" t="n">
        <v>8785.0</v>
      </c>
      <c r="G13" s="5" t="n">
        <v>5322.0</v>
      </c>
      <c r="H13" s="5" t="n">
        <v>3243.0</v>
      </c>
      <c r="I13" s="5" t="n">
        <v>1242.0</v>
      </c>
      <c r="J13" s="5" t="n">
        <v>1806.0</v>
      </c>
      <c r="K13" s="5" t="n">
        <v>381.0</v>
      </c>
      <c r="L13" s="5" t="n">
        <v>265.0</v>
      </c>
      <c r="M13" s="5" t="n">
        <v>3250.0</v>
      </c>
      <c r="N13" s="11" t="n">
        <f si="1" t="shared"/>
        <v>27293.0</v>
      </c>
      <c r="O13" s="5" t="n">
        <v>1953293.0</v>
      </c>
      <c r="P13" s="5" t="n">
        <v>164591.0</v>
      </c>
      <c r="Q13" s="11" t="n">
        <f si="2" t="shared"/>
        <v>24043.0</v>
      </c>
      <c r="R13" s="6" t="n">
        <f si="0" t="shared"/>
        <v>6.845693133136463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388.0</v>
      </c>
      <c r="E14" s="5" t="n">
        <v>677.0</v>
      </c>
      <c r="F14" s="5" t="n">
        <v>4239.0</v>
      </c>
      <c r="G14" s="5" t="n">
        <v>9504.0</v>
      </c>
      <c r="H14" s="5" t="n">
        <v>3245.0</v>
      </c>
      <c r="I14" s="5" t="n">
        <v>1923.0</v>
      </c>
      <c r="J14" s="5" t="n">
        <v>9549.0</v>
      </c>
      <c r="K14" s="5" t="n">
        <v>862.0</v>
      </c>
      <c r="L14" s="5" t="n">
        <v>1131.0</v>
      </c>
      <c r="M14" s="5" t="n">
        <v>8615.0</v>
      </c>
      <c r="N14" s="11" t="n">
        <f si="1" t="shared"/>
        <v>40133.0</v>
      </c>
      <c r="O14" s="5" t="n">
        <v>6265593.0</v>
      </c>
      <c r="P14" s="5" t="n">
        <v>476273.0</v>
      </c>
      <c r="Q14" s="11" t="n">
        <f si="2" t="shared"/>
        <v>31518.0</v>
      </c>
      <c r="R14" s="6" t="n">
        <f si="0" t="shared"/>
        <v>15.111142839012627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154.0</v>
      </c>
      <c r="E15" s="5" t="n">
        <f ref="E15:M15" si="3" t="shared">E16-E9-E10-E11-E12-E13-E14</f>
        <v>80.0</v>
      </c>
      <c r="F15" s="5" t="n">
        <f si="3" t="shared"/>
        <v>279.0</v>
      </c>
      <c r="G15" s="5" t="n">
        <f si="3" t="shared"/>
        <v>988.0</v>
      </c>
      <c r="H15" s="5" t="n">
        <f si="3" t="shared"/>
        <v>368.0</v>
      </c>
      <c r="I15" s="5" t="n">
        <f si="3" t="shared"/>
        <v>285.0</v>
      </c>
      <c r="J15" s="5" t="n">
        <f si="3" t="shared"/>
        <v>378.0</v>
      </c>
      <c r="K15" s="5" t="n">
        <f si="3" t="shared"/>
        <v>57.0</v>
      </c>
      <c r="L15" s="5" t="n">
        <f si="3" t="shared"/>
        <v>44.0</v>
      </c>
      <c r="M15" s="5" t="n">
        <f si="3" t="shared"/>
        <v>297.0</v>
      </c>
      <c r="N15" s="5" t="n">
        <f ref="N15" si="4" t="shared">N16-N9-N10-N11-N12-N13-N14</f>
        <v>2930.0</v>
      </c>
      <c r="O15" s="5" t="n">
        <f>O16-O9-O10-O11-O12-O13-O14</f>
        <v>63107.0</v>
      </c>
      <c r="P15" s="5" t="n">
        <f>P16-P9-P10-P11-P12-P13-P14</f>
        <v>25887.0</v>
      </c>
      <c r="Q15" s="11" t="n">
        <f si="2" t="shared"/>
        <v>2633.0</v>
      </c>
      <c r="R15" s="6" t="n">
        <f si="0" t="shared"/>
        <v>9.83175085453855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5304.0</v>
      </c>
      <c r="E16" s="5" t="n">
        <v>10347.0</v>
      </c>
      <c r="F16" s="5" t="n">
        <v>31267.0</v>
      </c>
      <c r="G16" s="5" t="n">
        <v>34583.0</v>
      </c>
      <c r="H16" s="5" t="n">
        <v>42628.0</v>
      </c>
      <c r="I16" s="5" t="n">
        <v>18390.0</v>
      </c>
      <c r="J16" s="5" t="n">
        <v>15265.0</v>
      </c>
      <c r="K16" s="5" t="n">
        <v>2751.0</v>
      </c>
      <c r="L16" s="5" t="n">
        <v>3155.0</v>
      </c>
      <c r="M16" s="5" t="n">
        <v>40107.0</v>
      </c>
      <c r="N16" s="11" t="n">
        <f ref="N16:N48" si="5" t="shared">SUM(D16:M16)</f>
        <v>203797.0</v>
      </c>
      <c r="O16" s="5" t="n">
        <v>2.1828099E7</v>
      </c>
      <c r="P16" s="5" t="n">
        <v>1447484.0</v>
      </c>
      <c r="Q16" s="11" t="n">
        <f si="2" t="shared"/>
        <v>163690.0</v>
      </c>
      <c r="R16" s="6" t="n">
        <f si="0" t="shared"/>
        <v>8.842837070071477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61.0</v>
      </c>
      <c r="E17" s="5" t="n">
        <f ref="E17:M17" si="6" t="shared">E18-E16-E3-E4-E5-E6-E7-E8</f>
        <v>136.0</v>
      </c>
      <c r="F17" s="5" t="n">
        <f si="6" t="shared"/>
        <v>190.0</v>
      </c>
      <c r="G17" s="5" t="n">
        <f si="6" t="shared"/>
        <v>166.0</v>
      </c>
      <c r="H17" s="5" t="n">
        <f si="6" t="shared"/>
        <v>212.0</v>
      </c>
      <c r="I17" s="5" t="n">
        <f si="6" t="shared"/>
        <v>91.0</v>
      </c>
      <c r="J17" s="5" t="n">
        <f si="6" t="shared"/>
        <v>92.0</v>
      </c>
      <c r="K17" s="5" t="n">
        <f si="6" t="shared"/>
        <v>102.0</v>
      </c>
      <c r="L17" s="5" t="n">
        <f si="6" t="shared"/>
        <v>48.0</v>
      </c>
      <c r="M17" s="5" t="n">
        <f si="6" t="shared"/>
        <v>142.0</v>
      </c>
      <c r="N17" s="11" t="n">
        <f si="5" t="shared"/>
        <v>1240.0</v>
      </c>
      <c r="O17" s="5" t="n">
        <f>O18-O16-O3-O4-O5-O6-O7-O8</f>
        <v>87689.0</v>
      </c>
      <c r="P17" s="5" t="n">
        <f>P18-P16-P3-P4-P5-P6-P7-P8</f>
        <v>14731.0</v>
      </c>
      <c r="Q17" s="11" t="n">
        <f si="2" t="shared"/>
        <v>1098.0</v>
      </c>
      <c r="R17" s="6" t="n">
        <f si="0" t="shared"/>
        <v>13.416211293260474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40677.0</v>
      </c>
      <c r="E18" s="5" t="n">
        <v>112252.0</v>
      </c>
      <c r="F18" s="5" t="n">
        <v>175762.0</v>
      </c>
      <c r="G18" s="5" t="n">
        <v>107559.0</v>
      </c>
      <c r="H18" s="5" t="n">
        <v>182594.0</v>
      </c>
      <c r="I18" s="5" t="n">
        <v>52947.0</v>
      </c>
      <c r="J18" s="5" t="n">
        <v>21501.0</v>
      </c>
      <c r="K18" s="5" t="n">
        <v>6799.0</v>
      </c>
      <c r="L18" s="5" t="n">
        <v>7299.0</v>
      </c>
      <c r="M18" s="5" t="n">
        <v>77473.0</v>
      </c>
      <c r="N18" s="11" t="n">
        <f si="5" t="shared"/>
        <v>784863.0</v>
      </c>
      <c r="O18" s="5" t="n">
        <v>2.596035E7</v>
      </c>
      <c r="P18" s="5" t="n">
        <v>4301949.0</v>
      </c>
      <c r="Q18" s="11" t="n">
        <f si="2" t="shared"/>
        <v>707390.0</v>
      </c>
      <c r="R18" s="6" t="n">
        <f si="0" t="shared"/>
        <v>6.081438810274389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722.0</v>
      </c>
      <c r="E19" s="5" t="n">
        <v>1001.0</v>
      </c>
      <c r="F19" s="5" t="n">
        <v>1604.0</v>
      </c>
      <c r="G19" s="5" t="n">
        <v>1303.0</v>
      </c>
      <c r="H19" s="5" t="n">
        <v>2364.0</v>
      </c>
      <c r="I19" s="5" t="n">
        <v>1621.0</v>
      </c>
      <c r="J19" s="5" t="n">
        <v>580.0</v>
      </c>
      <c r="K19" s="5" t="n">
        <v>269.0</v>
      </c>
      <c r="L19" s="5" t="n">
        <v>180.0</v>
      </c>
      <c r="M19" s="5" t="n">
        <v>1217.0</v>
      </c>
      <c r="N19" s="11" t="n">
        <f si="5" t="shared"/>
        <v>10861.0</v>
      </c>
      <c r="O19" s="5" t="n">
        <v>117838.0</v>
      </c>
      <c r="P19" s="5" t="n">
        <v>81967.0</v>
      </c>
      <c r="Q19" s="11" t="n">
        <f si="2" t="shared"/>
        <v>9644.0</v>
      </c>
      <c r="R19" s="6" t="n">
        <f si="0" t="shared"/>
        <v>8.499274160099544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3531.0</v>
      </c>
      <c r="E20" s="5" t="n">
        <v>4203.0</v>
      </c>
      <c r="F20" s="5" t="n">
        <v>5571.0</v>
      </c>
      <c r="G20" s="5" t="n">
        <v>4447.0</v>
      </c>
      <c r="H20" s="5" t="n">
        <v>8238.0</v>
      </c>
      <c r="I20" s="5" t="n">
        <v>8277.0</v>
      </c>
      <c r="J20" s="5" t="n">
        <v>3327.0</v>
      </c>
      <c r="K20" s="5" t="n">
        <v>1555.0</v>
      </c>
      <c r="L20" s="5" t="n">
        <v>1019.0</v>
      </c>
      <c r="M20" s="5" t="n">
        <v>3537.0</v>
      </c>
      <c r="N20" s="11" t="n">
        <f si="5" t="shared"/>
        <v>43705.0</v>
      </c>
      <c r="O20" s="5" t="n">
        <v>562967.0</v>
      </c>
      <c r="P20" s="5" t="n">
        <v>400543.0</v>
      </c>
      <c r="Q20" s="11" t="n">
        <f si="2" t="shared"/>
        <v>40168.0</v>
      </c>
      <c r="R20" s="6" t="n">
        <f si="0" t="shared"/>
        <v>9.971693885680143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16.0</v>
      </c>
      <c r="E21" s="5" t="n">
        <v>30.0</v>
      </c>
      <c r="F21" s="5" t="n">
        <v>37.0</v>
      </c>
      <c r="G21" s="5" t="n">
        <v>33.0</v>
      </c>
      <c r="H21" s="5" t="n">
        <v>80.0</v>
      </c>
      <c r="I21" s="5" t="n">
        <v>33.0</v>
      </c>
      <c r="J21" s="5" t="n">
        <v>20.0</v>
      </c>
      <c r="K21" s="5" t="n">
        <v>9.0</v>
      </c>
      <c r="L21" s="5" t="n">
        <v>4.0</v>
      </c>
      <c r="M21" s="5" t="n">
        <v>57.0</v>
      </c>
      <c r="N21" s="11" t="n">
        <f si="5" t="shared"/>
        <v>319.0</v>
      </c>
      <c r="O21" s="5" t="n">
        <v>6337.0</v>
      </c>
      <c r="P21" s="5" t="n">
        <v>2357.0</v>
      </c>
      <c r="Q21" s="11" t="n">
        <f si="2" t="shared"/>
        <v>262.0</v>
      </c>
      <c r="R21" s="6" t="n">
        <f si="0" t="shared"/>
        <v>8.99618320610687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17.0</v>
      </c>
      <c r="E22" s="5" t="n">
        <v>23.0</v>
      </c>
      <c r="F22" s="5" t="n">
        <v>47.0</v>
      </c>
      <c r="G22" s="5" t="n">
        <v>33.0</v>
      </c>
      <c r="H22" s="5" t="n">
        <v>72.0</v>
      </c>
      <c r="I22" s="5" t="n">
        <v>63.0</v>
      </c>
      <c r="J22" s="5" t="n">
        <v>30.0</v>
      </c>
      <c r="K22" s="5" t="n">
        <v>26.0</v>
      </c>
      <c r="L22" s="5" t="n">
        <v>11.0</v>
      </c>
      <c r="M22" s="5" t="n">
        <v>49.0</v>
      </c>
      <c r="N22" s="11" t="n">
        <f si="5" t="shared"/>
        <v>371.0</v>
      </c>
      <c r="O22" s="5" t="n">
        <v>9775.0</v>
      </c>
      <c r="P22" s="5" t="n">
        <v>4066.0</v>
      </c>
      <c r="Q22" s="11" t="n">
        <f si="2" t="shared"/>
        <v>322.0</v>
      </c>
      <c r="R22" s="6" t="n">
        <f si="0" t="shared"/>
        <v>12.627329192546584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3.0</v>
      </c>
      <c r="E23" s="5" t="n">
        <v>5.0</v>
      </c>
      <c r="F23" s="5" t="n">
        <v>10.0</v>
      </c>
      <c r="G23" s="5" t="n">
        <v>2.0</v>
      </c>
      <c r="H23" s="5" t="n">
        <v>41.0</v>
      </c>
      <c r="I23" s="5" t="n">
        <v>9.0</v>
      </c>
      <c r="J23" s="5" t="n">
        <v>9.0</v>
      </c>
      <c r="K23" s="5" t="n">
        <v>8.0</v>
      </c>
      <c r="L23" s="5" t="n">
        <v>2.0</v>
      </c>
      <c r="M23" s="5" t="n">
        <v>14.0</v>
      </c>
      <c r="N23" s="11" t="n">
        <f si="5" t="shared"/>
        <v>103.0</v>
      </c>
      <c r="O23" s="5" t="n">
        <v>2983.0</v>
      </c>
      <c r="P23" s="5" t="n">
        <v>1131.0</v>
      </c>
      <c r="Q23" s="11" t="n">
        <f si="2" t="shared"/>
        <v>89.0</v>
      </c>
      <c r="R23" s="6" t="n">
        <f si="0" t="shared"/>
        <v>12.707865168539326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40.0</v>
      </c>
      <c r="E24" s="5" t="n">
        <f ref="E24:M24" si="7" t="shared">E25-E19-E20-E21-E22-E23</f>
        <v>57.0</v>
      </c>
      <c r="F24" s="5" t="n">
        <f si="7" t="shared"/>
        <v>106.0</v>
      </c>
      <c r="G24" s="5" t="n">
        <f si="7" t="shared"/>
        <v>88.0</v>
      </c>
      <c r="H24" s="5" t="n">
        <f si="7" t="shared"/>
        <v>144.0</v>
      </c>
      <c r="I24" s="5" t="n">
        <f si="7" t="shared"/>
        <v>105.0</v>
      </c>
      <c r="J24" s="5" t="n">
        <f si="7" t="shared"/>
        <v>115.0</v>
      </c>
      <c r="K24" s="5" t="n">
        <f si="7" t="shared"/>
        <v>67.0</v>
      </c>
      <c r="L24" s="5" t="n">
        <f si="7" t="shared"/>
        <v>45.0</v>
      </c>
      <c r="M24" s="5" t="n">
        <f si="7" t="shared"/>
        <v>147.0</v>
      </c>
      <c r="N24" s="11" t="n">
        <f si="5" t="shared"/>
        <v>914.0</v>
      </c>
      <c r="O24" s="5" t="n">
        <f>O25-O19-O20-O21-O22-O23</f>
        <v>48448.0</v>
      </c>
      <c r="P24" s="5" t="n">
        <f>P25-P19-P20-P21-P22-P23</f>
        <v>11827.0</v>
      </c>
      <c r="Q24" s="11" t="n">
        <f si="2" t="shared"/>
        <v>767.0</v>
      </c>
      <c r="R24" s="6" t="n">
        <f si="0" t="shared"/>
        <v>15.419817470664928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4329.0</v>
      </c>
      <c r="E25" s="5" t="n">
        <v>5319.0</v>
      </c>
      <c r="F25" s="5" t="n">
        <v>7375.0</v>
      </c>
      <c r="G25" s="5" t="n">
        <v>5906.0</v>
      </c>
      <c r="H25" s="5" t="n">
        <v>10939.0</v>
      </c>
      <c r="I25" s="5" t="n">
        <v>10108.0</v>
      </c>
      <c r="J25" s="5" t="n">
        <v>4081.0</v>
      </c>
      <c r="K25" s="5" t="n">
        <v>1934.0</v>
      </c>
      <c r="L25" s="5" t="n">
        <v>1261.0</v>
      </c>
      <c r="M25" s="5" t="n">
        <v>5021.0</v>
      </c>
      <c r="N25" s="11" t="n">
        <f si="5" t="shared"/>
        <v>56273.0</v>
      </c>
      <c r="O25" s="5" t="n">
        <v>748348.0</v>
      </c>
      <c r="P25" s="5" t="n">
        <v>501891.0</v>
      </c>
      <c r="Q25" s="11" t="n">
        <f si="2" t="shared"/>
        <v>51252.0</v>
      </c>
      <c r="R25" s="6" t="n">
        <f si="0" t="shared"/>
        <v>9.792612971201123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44.0</v>
      </c>
      <c r="E26" s="5" t="n">
        <v>61.0</v>
      </c>
      <c r="F26" s="5" t="n">
        <v>59.0</v>
      </c>
      <c r="G26" s="5" t="n">
        <v>48.0</v>
      </c>
      <c r="H26" s="5" t="n">
        <v>81.0</v>
      </c>
      <c r="I26" s="5" t="n">
        <v>117.0</v>
      </c>
      <c r="J26" s="5" t="n">
        <v>48.0</v>
      </c>
      <c r="K26" s="5" t="n">
        <v>26.0</v>
      </c>
      <c r="L26" s="5" t="n">
        <v>19.0</v>
      </c>
      <c r="M26" s="5" t="n">
        <v>36.0</v>
      </c>
      <c r="N26" s="11" t="n">
        <f si="5" t="shared"/>
        <v>539.0</v>
      </c>
      <c r="O26" s="5" t="n">
        <v>10211.0</v>
      </c>
      <c r="P26" s="5" t="n">
        <v>6138.0</v>
      </c>
      <c r="Q26" s="11" t="n">
        <f si="2" t="shared"/>
        <v>503.0</v>
      </c>
      <c r="R26" s="6" t="n">
        <f si="0" t="shared"/>
        <v>12.202783300198806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264.0</v>
      </c>
      <c r="E27" s="5" t="n">
        <v>489.0</v>
      </c>
      <c r="F27" s="5" t="n">
        <v>447.0</v>
      </c>
      <c r="G27" s="5" t="n">
        <v>370.0</v>
      </c>
      <c r="H27" s="5" t="n">
        <v>713.0</v>
      </c>
      <c r="I27" s="5" t="n">
        <v>1073.0</v>
      </c>
      <c r="J27" s="5" t="n">
        <v>393.0</v>
      </c>
      <c r="K27" s="5" t="n">
        <v>219.0</v>
      </c>
      <c r="L27" s="5" t="n">
        <v>185.0</v>
      </c>
      <c r="M27" s="5" t="n">
        <v>478.0</v>
      </c>
      <c r="N27" s="11" t="n">
        <f si="5" t="shared"/>
        <v>4631.0</v>
      </c>
      <c r="O27" s="5" t="n">
        <v>83861.0</v>
      </c>
      <c r="P27" s="5" t="n">
        <v>52191.0</v>
      </c>
      <c r="Q27" s="11" t="n">
        <f si="2" t="shared"/>
        <v>4153.0</v>
      </c>
      <c r="R27" s="6" t="n">
        <f si="0" t="shared"/>
        <v>12.567059956657838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310.0</v>
      </c>
      <c r="E28" s="5" t="n">
        <v>536.0</v>
      </c>
      <c r="F28" s="5" t="n">
        <v>482.0</v>
      </c>
      <c r="G28" s="5" t="n">
        <v>367.0</v>
      </c>
      <c r="H28" s="5" t="n">
        <v>814.0</v>
      </c>
      <c r="I28" s="5" t="n">
        <v>1021.0</v>
      </c>
      <c r="J28" s="5" t="n">
        <v>466.0</v>
      </c>
      <c r="K28" s="5" t="n">
        <v>202.0</v>
      </c>
      <c r="L28" s="5" t="n">
        <v>116.0</v>
      </c>
      <c r="M28" s="5" t="n">
        <v>316.0</v>
      </c>
      <c r="N28" s="11" t="n">
        <f si="5" t="shared"/>
        <v>4630.0</v>
      </c>
      <c r="O28" s="5" t="n">
        <v>64310.0</v>
      </c>
      <c r="P28" s="5" t="n">
        <v>47740.0</v>
      </c>
      <c r="Q28" s="11" t="n">
        <f si="2" t="shared"/>
        <v>4314.0</v>
      </c>
      <c r="R28" s="6" t="n">
        <f si="0" t="shared"/>
        <v>11.066295781177562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154.0</v>
      </c>
      <c r="E29" s="5" t="n">
        <v>253.0</v>
      </c>
      <c r="F29" s="5" t="n">
        <v>230.0</v>
      </c>
      <c r="G29" s="5" t="n">
        <v>137.0</v>
      </c>
      <c r="H29" s="5" t="n">
        <v>211.0</v>
      </c>
      <c r="I29" s="5" t="n">
        <v>160.0</v>
      </c>
      <c r="J29" s="5" t="n">
        <v>94.0</v>
      </c>
      <c r="K29" s="5" t="n">
        <v>52.0</v>
      </c>
      <c r="L29" s="5" t="n">
        <v>57.0</v>
      </c>
      <c r="M29" s="5" t="n">
        <v>224.0</v>
      </c>
      <c r="N29" s="11" t="n">
        <f si="5" t="shared"/>
        <v>1572.0</v>
      </c>
      <c r="O29" s="5" t="n">
        <v>25445.0</v>
      </c>
      <c r="P29" s="5" t="n">
        <v>13558.0</v>
      </c>
      <c r="Q29" s="11" t="n">
        <f si="2" t="shared"/>
        <v>1348.0</v>
      </c>
      <c r="R29" s="6" t="n">
        <f si="0" t="shared"/>
        <v>10.057863501483679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121.0</v>
      </c>
      <c r="E30" s="5" t="n">
        <v>200.0</v>
      </c>
      <c r="F30" s="5" t="n">
        <v>250.0</v>
      </c>
      <c r="G30" s="5" t="n">
        <v>178.0</v>
      </c>
      <c r="H30" s="5" t="n">
        <v>310.0</v>
      </c>
      <c r="I30" s="5" t="n">
        <v>564.0</v>
      </c>
      <c r="J30" s="5" t="n">
        <v>225.0</v>
      </c>
      <c r="K30" s="5" t="n">
        <v>54.0</v>
      </c>
      <c r="L30" s="5" t="n">
        <v>47.0</v>
      </c>
      <c r="M30" s="5" t="n">
        <v>141.0</v>
      </c>
      <c r="N30" s="11" t="n">
        <f si="5" t="shared"/>
        <v>2090.0</v>
      </c>
      <c r="O30" s="5" t="n">
        <v>25964.0</v>
      </c>
      <c r="P30" s="5" t="n">
        <v>21041.0</v>
      </c>
      <c r="Q30" s="11" t="n">
        <f si="2" t="shared"/>
        <v>1949.0</v>
      </c>
      <c r="R30" s="6" t="n">
        <f si="0" t="shared"/>
        <v>10.795792714212416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62.0</v>
      </c>
      <c r="E31" s="5" t="n">
        <v>106.0</v>
      </c>
      <c r="F31" s="5" t="n">
        <v>89.0</v>
      </c>
      <c r="G31" s="5" t="n">
        <v>73.0</v>
      </c>
      <c r="H31" s="5" t="n">
        <v>168.0</v>
      </c>
      <c r="I31" s="5" t="n">
        <v>186.0</v>
      </c>
      <c r="J31" s="5" t="n">
        <v>86.0</v>
      </c>
      <c r="K31" s="5" t="n">
        <v>42.0</v>
      </c>
      <c r="L31" s="5" t="n">
        <v>21.0</v>
      </c>
      <c r="M31" s="5" t="n">
        <v>67.0</v>
      </c>
      <c r="N31" s="11" t="n">
        <f si="5" t="shared"/>
        <v>900.0</v>
      </c>
      <c r="O31" s="5" t="n">
        <v>11924.0</v>
      </c>
      <c r="P31" s="5" t="n">
        <v>9273.0</v>
      </c>
      <c r="Q31" s="11" t="n">
        <f si="2" t="shared"/>
        <v>833.0</v>
      </c>
      <c r="R31" s="6" t="n">
        <f si="0" t="shared"/>
        <v>11.132052821128452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79.0</v>
      </c>
      <c r="E32" s="5" t="n">
        <v>96.0</v>
      </c>
      <c r="F32" s="5" t="n">
        <v>121.0</v>
      </c>
      <c r="G32" s="5" t="n">
        <v>102.0</v>
      </c>
      <c r="H32" s="5" t="n">
        <v>143.0</v>
      </c>
      <c r="I32" s="5" t="n">
        <v>135.0</v>
      </c>
      <c r="J32" s="5" t="n">
        <v>56.0</v>
      </c>
      <c r="K32" s="5" t="n">
        <v>48.0</v>
      </c>
      <c r="L32" s="5" t="n">
        <v>41.0</v>
      </c>
      <c r="M32" s="5" t="n">
        <v>78.0</v>
      </c>
      <c r="N32" s="11" t="n">
        <f si="5" t="shared"/>
        <v>899.0</v>
      </c>
      <c r="O32" s="5" t="n">
        <v>16211.0</v>
      </c>
      <c r="P32" s="5" t="n">
        <v>9748.0</v>
      </c>
      <c r="Q32" s="11" t="n">
        <f si="2" t="shared"/>
        <v>821.0</v>
      </c>
      <c r="R32" s="6" t="n">
        <f si="0" t="shared"/>
        <v>11.87332521315469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436.0</v>
      </c>
      <c r="E33" s="5" t="n">
        <v>698.0</v>
      </c>
      <c r="F33" s="5" t="n">
        <v>790.0</v>
      </c>
      <c r="G33" s="5" t="n">
        <v>623.0</v>
      </c>
      <c r="H33" s="5" t="n">
        <v>826.0</v>
      </c>
      <c r="I33" s="5" t="n">
        <v>724.0</v>
      </c>
      <c r="J33" s="5" t="n">
        <v>263.0</v>
      </c>
      <c r="K33" s="5" t="n">
        <v>170.0</v>
      </c>
      <c r="L33" s="5" t="n">
        <v>162.0</v>
      </c>
      <c r="M33" s="5" t="n">
        <v>351.0</v>
      </c>
      <c r="N33" s="11" t="n">
        <f si="5" t="shared"/>
        <v>5043.0</v>
      </c>
      <c r="O33" s="5" t="n">
        <v>77038.0</v>
      </c>
      <c r="P33" s="5" t="n">
        <v>45038.0</v>
      </c>
      <c r="Q33" s="11" t="n">
        <f si="2" t="shared"/>
        <v>4692.0</v>
      </c>
      <c r="R33" s="6" t="n">
        <f si="0" t="shared"/>
        <v>9.598891730605285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58.0</v>
      </c>
      <c r="E34" s="5" t="n">
        <v>80.0</v>
      </c>
      <c r="F34" s="5" t="n">
        <v>57.0</v>
      </c>
      <c r="G34" s="5" t="n">
        <v>59.0</v>
      </c>
      <c r="H34" s="5" t="n">
        <v>151.0</v>
      </c>
      <c r="I34" s="5" t="n">
        <v>122.0</v>
      </c>
      <c r="J34" s="5" t="n">
        <v>73.0</v>
      </c>
      <c r="K34" s="5" t="n">
        <v>24.0</v>
      </c>
      <c r="L34" s="5" t="n">
        <v>27.0</v>
      </c>
      <c r="M34" s="5" t="n">
        <v>55.0</v>
      </c>
      <c r="N34" s="11" t="n">
        <f si="5" t="shared"/>
        <v>706.0</v>
      </c>
      <c r="O34" s="5" t="n">
        <v>8568.0</v>
      </c>
      <c r="P34" s="5" t="n">
        <v>7506.0</v>
      </c>
      <c r="Q34" s="11" t="n">
        <f si="2" t="shared"/>
        <v>651.0</v>
      </c>
      <c r="R34" s="6" t="n">
        <f si="0" t="shared"/>
        <v>11.52995391705069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17.0</v>
      </c>
      <c r="E35" s="5" t="n">
        <v>19.0</v>
      </c>
      <c r="F35" s="5" t="n">
        <v>24.0</v>
      </c>
      <c r="G35" s="5" t="n">
        <v>5.0</v>
      </c>
      <c r="H35" s="5" t="n">
        <v>13.0</v>
      </c>
      <c r="I35" s="5" t="n">
        <v>5.0</v>
      </c>
      <c r="J35" s="5" t="n">
        <v>4.0</v>
      </c>
      <c r="K35" s="5" t="n">
        <v>3.0</v>
      </c>
      <c r="L35" s="5" t="n">
        <v>4.0</v>
      </c>
      <c r="M35" s="5" t="n">
        <v>43.0</v>
      </c>
      <c r="N35" s="11" t="n">
        <f si="5" t="shared"/>
        <v>137.0</v>
      </c>
      <c r="O35" s="5" t="n">
        <v>1492.0</v>
      </c>
      <c r="P35" s="5" t="n">
        <v>836.0</v>
      </c>
      <c r="Q35" s="11" t="n">
        <f si="2" t="shared"/>
        <v>94.0</v>
      </c>
      <c r="R35" s="6" t="n">
        <f si="0" t="shared"/>
        <v>8.893617021276595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55.0</v>
      </c>
      <c r="E36" s="5" t="n">
        <v>69.0</v>
      </c>
      <c r="F36" s="5" t="n">
        <v>61.0</v>
      </c>
      <c r="G36" s="5" t="n">
        <v>66.0</v>
      </c>
      <c r="H36" s="5" t="n">
        <v>80.0</v>
      </c>
      <c r="I36" s="5" t="n">
        <v>105.0</v>
      </c>
      <c r="J36" s="5" t="n">
        <v>58.0</v>
      </c>
      <c r="K36" s="5" t="n">
        <v>19.0</v>
      </c>
      <c r="L36" s="5" t="n">
        <v>22.0</v>
      </c>
      <c r="M36" s="5" t="n">
        <v>59.0</v>
      </c>
      <c r="N36" s="11" t="n">
        <f si="5" t="shared"/>
        <v>594.0</v>
      </c>
      <c r="O36" s="5" t="n">
        <v>9491.0</v>
      </c>
      <c r="P36" s="5" t="n">
        <v>6052.0</v>
      </c>
      <c r="Q36" s="11" t="n">
        <f si="2" t="shared"/>
        <v>535.0</v>
      </c>
      <c r="R36" s="6" t="n">
        <f si="0" t="shared"/>
        <v>11.312149532710281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42.0</v>
      </c>
      <c r="E37" s="5" t="n">
        <v>40.0</v>
      </c>
      <c r="F37" s="5" t="n">
        <v>43.0</v>
      </c>
      <c r="G37" s="5" t="n">
        <v>51.0</v>
      </c>
      <c r="H37" s="5" t="n">
        <v>113.0</v>
      </c>
      <c r="I37" s="5" t="n">
        <v>111.0</v>
      </c>
      <c r="J37" s="5" t="n">
        <v>61.0</v>
      </c>
      <c r="K37" s="5" t="n">
        <v>32.0</v>
      </c>
      <c r="L37" s="5" t="n">
        <v>20.0</v>
      </c>
      <c r="M37" s="5" t="n">
        <v>142.0</v>
      </c>
      <c r="N37" s="11" t="n">
        <f si="5" t="shared"/>
        <v>655.0</v>
      </c>
      <c r="O37" s="5" t="n">
        <v>17952.0</v>
      </c>
      <c r="P37" s="5" t="n">
        <v>6709.0</v>
      </c>
      <c r="Q37" s="11" t="n">
        <f si="2" t="shared"/>
        <v>513.0</v>
      </c>
      <c r="R37" s="6" t="n">
        <f si="0" t="shared"/>
        <v>13.077972709551657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337.0</v>
      </c>
      <c r="E38" s="5" t="n">
        <f ref="E38:M38" si="8" t="shared">E39-E26-E27-E28-E29-E30-E31-E32-E33-E34-E35-E36-E37</f>
        <v>398.0</v>
      </c>
      <c r="F38" s="5" t="n">
        <f si="8" t="shared"/>
        <v>481.0</v>
      </c>
      <c r="G38" s="5" t="n">
        <f si="8" t="shared"/>
        <v>371.0</v>
      </c>
      <c r="H38" s="5" t="n">
        <f si="8" t="shared"/>
        <v>578.0</v>
      </c>
      <c r="I38" s="5" t="n">
        <f si="8" t="shared"/>
        <v>685.0</v>
      </c>
      <c r="J38" s="5" t="n">
        <f si="8" t="shared"/>
        <v>310.0</v>
      </c>
      <c r="K38" s="5" t="n">
        <f si="8" t="shared"/>
        <v>167.0</v>
      </c>
      <c r="L38" s="5" t="n">
        <f si="8" t="shared"/>
        <v>161.0</v>
      </c>
      <c r="M38" s="5" t="n">
        <f si="8" t="shared"/>
        <v>476.0</v>
      </c>
      <c r="N38" s="11" t="n">
        <f si="5" t="shared"/>
        <v>3964.0</v>
      </c>
      <c r="O38" s="5" t="n">
        <f>O39-O26-O27-O28-O29-O30-O31-O32-O33-O34-O35-O36-O37</f>
        <v>80484.0</v>
      </c>
      <c r="P38" s="5" t="n">
        <f>P39-P26-P27-P28-P29-P30-P31-P32-P33-P34-P35-P36-P37</f>
        <v>41401.0</v>
      </c>
      <c r="Q38" s="11" t="n">
        <f si="2" t="shared"/>
        <v>3488.0</v>
      </c>
      <c r="R38" s="6" t="n">
        <f si="0" t="shared"/>
        <v>11.869552752293577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1979.0</v>
      </c>
      <c r="E39" s="5" t="n">
        <v>3045.0</v>
      </c>
      <c r="F39" s="5" t="n">
        <v>3134.0</v>
      </c>
      <c r="G39" s="5" t="n">
        <v>2450.0</v>
      </c>
      <c r="H39" s="5" t="n">
        <v>4201.0</v>
      </c>
      <c r="I39" s="5" t="n">
        <v>5008.0</v>
      </c>
      <c r="J39" s="5" t="n">
        <v>2137.0</v>
      </c>
      <c r="K39" s="5" t="n">
        <v>1058.0</v>
      </c>
      <c r="L39" s="5" t="n">
        <v>882.0</v>
      </c>
      <c r="M39" s="5" t="n">
        <v>2466.0</v>
      </c>
      <c r="N39" s="11" t="n">
        <f si="5" t="shared"/>
        <v>26360.0</v>
      </c>
      <c r="O39" s="5" t="n">
        <v>432951.0</v>
      </c>
      <c r="P39" s="5" t="n">
        <v>267231.0</v>
      </c>
      <c r="Q39" s="11" t="n">
        <f si="2" t="shared"/>
        <v>23894.0</v>
      </c>
      <c r="R39" s="6" t="n">
        <f si="0" t="shared"/>
        <v>11.184021093161464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395.0</v>
      </c>
      <c r="E40" s="5" t="n">
        <v>666.0</v>
      </c>
      <c r="F40" s="5" t="n">
        <v>885.0</v>
      </c>
      <c r="G40" s="5" t="n">
        <v>693.0</v>
      </c>
      <c r="H40" s="5" t="n">
        <v>1237.0</v>
      </c>
      <c r="I40" s="5" t="n">
        <v>941.0</v>
      </c>
      <c r="J40" s="5" t="n">
        <v>373.0</v>
      </c>
      <c r="K40" s="5" t="n">
        <v>161.0</v>
      </c>
      <c r="L40" s="5" t="n">
        <v>101.0</v>
      </c>
      <c r="M40" s="5" t="n">
        <v>883.0</v>
      </c>
      <c r="N40" s="11" t="n">
        <f si="5" t="shared"/>
        <v>6335.0</v>
      </c>
      <c r="O40" s="5" t="n">
        <v>57187.0</v>
      </c>
      <c r="P40" s="5" t="n">
        <v>46884.0</v>
      </c>
      <c r="Q40" s="11" t="n">
        <f si="2" t="shared"/>
        <v>5452.0</v>
      </c>
      <c r="R40" s="6" t="n">
        <f si="0" t="shared"/>
        <v>8.599413059427732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81.0</v>
      </c>
      <c r="E41" s="5" t="n">
        <v>112.0</v>
      </c>
      <c r="F41" s="5" t="n">
        <v>152.0</v>
      </c>
      <c r="G41" s="5" t="n">
        <v>100.0</v>
      </c>
      <c r="H41" s="5" t="n">
        <v>158.0</v>
      </c>
      <c r="I41" s="5" t="n">
        <v>182.0</v>
      </c>
      <c r="J41" s="5" t="n">
        <v>77.0</v>
      </c>
      <c r="K41" s="5" t="n">
        <v>36.0</v>
      </c>
      <c r="L41" s="5" t="n">
        <v>17.0</v>
      </c>
      <c r="M41" s="5" t="n">
        <v>92.0</v>
      </c>
      <c r="N41" s="11" t="n">
        <f si="5" t="shared"/>
        <v>1007.0</v>
      </c>
      <c r="O41" s="5" t="n">
        <v>11556.0</v>
      </c>
      <c r="P41" s="5" t="n">
        <v>8677.0</v>
      </c>
      <c r="Q41" s="11" t="n">
        <f si="2" t="shared"/>
        <v>915.0</v>
      </c>
      <c r="R41" s="6" t="n">
        <f si="0" t="shared"/>
        <v>9.483060109289617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13.0</v>
      </c>
      <c r="E42" s="5" t="n">
        <f ref="E42:M42" si="9" t="shared">E43-E40-E41</f>
        <v>11.0</v>
      </c>
      <c r="F42" s="5" t="n">
        <f si="9" t="shared"/>
        <v>46.0</v>
      </c>
      <c r="G42" s="5" t="n">
        <f si="9" t="shared"/>
        <v>21.0</v>
      </c>
      <c r="H42" s="5" t="n">
        <f si="9" t="shared"/>
        <v>43.0</v>
      </c>
      <c r="I42" s="5" t="n">
        <f si="9" t="shared"/>
        <v>27.0</v>
      </c>
      <c r="J42" s="5" t="n">
        <f si="9" t="shared"/>
        <v>19.0</v>
      </c>
      <c r="K42" s="5" t="n">
        <f si="9" t="shared"/>
        <v>12.0</v>
      </c>
      <c r="L42" s="5" t="n">
        <f si="9" t="shared"/>
        <v>7.0</v>
      </c>
      <c r="M42" s="5" t="n">
        <f si="9" t="shared"/>
        <v>21.0</v>
      </c>
      <c r="N42" s="11" t="n">
        <f si="5" t="shared"/>
        <v>220.0</v>
      </c>
      <c r="O42" s="5" t="n">
        <f>O43-O40-O41</f>
        <v>8405.0</v>
      </c>
      <c r="P42" s="5" t="n">
        <f>P43-P40-P41</f>
        <v>2334.0</v>
      </c>
      <c r="Q42" s="11" t="n">
        <f si="2" t="shared"/>
        <v>199.0</v>
      </c>
      <c r="R42" s="6" t="n">
        <f si="0" t="shared"/>
        <v>11.728643216080402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489.0</v>
      </c>
      <c r="E43" s="5" t="n">
        <v>789.0</v>
      </c>
      <c r="F43" s="5" t="n">
        <v>1083.0</v>
      </c>
      <c r="G43" s="5" t="n">
        <v>814.0</v>
      </c>
      <c r="H43" s="5" t="n">
        <v>1438.0</v>
      </c>
      <c r="I43" s="5" t="n">
        <v>1150.0</v>
      </c>
      <c r="J43" s="5" t="n">
        <v>469.0</v>
      </c>
      <c r="K43" s="5" t="n">
        <v>209.0</v>
      </c>
      <c r="L43" s="5" t="n">
        <v>125.0</v>
      </c>
      <c r="M43" s="5" t="n">
        <v>996.0</v>
      </c>
      <c r="N43" s="11" t="n">
        <f si="5" t="shared"/>
        <v>7562.0</v>
      </c>
      <c r="O43" s="5" t="n">
        <v>77148.0</v>
      </c>
      <c r="P43" s="5" t="n">
        <v>57895.0</v>
      </c>
      <c r="Q43" s="11" t="n">
        <f si="2" t="shared"/>
        <v>6566.0</v>
      </c>
      <c r="R43" s="6" t="n">
        <f si="0" t="shared"/>
        <v>8.817392628693268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12.0</v>
      </c>
      <c r="E44" s="8" t="n">
        <v>14.0</v>
      </c>
      <c r="F44" s="8" t="n">
        <v>20.0</v>
      </c>
      <c r="G44" s="8" t="n">
        <v>28.0</v>
      </c>
      <c r="H44" s="8" t="n">
        <v>41.0</v>
      </c>
      <c r="I44" s="8" t="n">
        <v>36.0</v>
      </c>
      <c r="J44" s="8" t="n">
        <v>35.0</v>
      </c>
      <c r="K44" s="8" t="n">
        <v>21.0</v>
      </c>
      <c r="L44" s="8" t="n">
        <v>18.0</v>
      </c>
      <c r="M44" s="8" t="n">
        <v>57.0</v>
      </c>
      <c r="N44" s="11" t="n">
        <f si="5" t="shared"/>
        <v>282.0</v>
      </c>
      <c r="O44" s="8" t="n">
        <v>19490.0</v>
      </c>
      <c r="P44" s="8" t="n">
        <v>3915.0</v>
      </c>
      <c r="Q44" s="11" t="n">
        <f si="2" t="shared"/>
        <v>225.0</v>
      </c>
      <c r="R44" s="6" t="n">
        <f si="0" t="shared"/>
        <v>17.4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8.0</v>
      </c>
      <c r="E45" s="8" t="n">
        <f ref="E45:M45" si="10" t="shared">E46-E44</f>
        <v>20.0</v>
      </c>
      <c r="F45" s="8" t="n">
        <f si="10" t="shared"/>
        <v>25.0</v>
      </c>
      <c r="G45" s="8" t="n">
        <f si="10" t="shared"/>
        <v>40.0</v>
      </c>
      <c r="H45" s="8" t="n">
        <f si="10" t="shared"/>
        <v>83.0</v>
      </c>
      <c r="I45" s="8" t="n">
        <f si="10" t="shared"/>
        <v>79.0</v>
      </c>
      <c r="J45" s="8" t="n">
        <f si="10" t="shared"/>
        <v>74.0</v>
      </c>
      <c r="K45" s="8" t="n">
        <f si="10" t="shared"/>
        <v>25.0</v>
      </c>
      <c r="L45" s="8" t="n">
        <f si="10" t="shared"/>
        <v>12.0</v>
      </c>
      <c r="M45" s="8" t="n">
        <f si="10" t="shared"/>
        <v>71.0</v>
      </c>
      <c r="N45" s="11" t="n">
        <f si="5" t="shared"/>
        <v>437.0</v>
      </c>
      <c r="O45" s="8" t="n">
        <f>O46-O44</f>
        <v>32114.0</v>
      </c>
      <c r="P45" s="8" t="n">
        <f>P46-P44</f>
        <v>5523.0</v>
      </c>
      <c r="Q45" s="11" t="n">
        <f si="2" t="shared"/>
        <v>366.0</v>
      </c>
      <c r="R45" s="6" t="n">
        <f si="0" t="shared"/>
        <v>15.09016393442623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20.0</v>
      </c>
      <c r="E46" s="8" t="n">
        <v>34.0</v>
      </c>
      <c r="F46" s="8" t="n">
        <v>45.0</v>
      </c>
      <c r="G46" s="8" t="n">
        <v>68.0</v>
      </c>
      <c r="H46" s="8" t="n">
        <v>124.0</v>
      </c>
      <c r="I46" s="8" t="n">
        <v>115.0</v>
      </c>
      <c r="J46" s="8" t="n">
        <v>109.0</v>
      </c>
      <c r="K46" s="8" t="n">
        <v>46.0</v>
      </c>
      <c r="L46" s="8" t="n">
        <v>30.0</v>
      </c>
      <c r="M46" s="8" t="n">
        <v>128.0</v>
      </c>
      <c r="N46" s="11" t="n">
        <f si="5" t="shared"/>
        <v>719.0</v>
      </c>
      <c r="O46" s="8" t="n">
        <v>51604.0</v>
      </c>
      <c r="P46" s="8" t="n">
        <v>9438.0</v>
      </c>
      <c r="Q46" s="11" t="n">
        <f si="2" t="shared"/>
        <v>591.0</v>
      </c>
      <c r="R46" s="6" t="n">
        <f si="0" t="shared"/>
        <v>15.969543147208121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2.0</v>
      </c>
      <c r="E47" s="5" t="n">
        <v>7.0</v>
      </c>
      <c r="F47" s="5" t="n">
        <v>12.0</v>
      </c>
      <c r="G47" s="5" t="n">
        <v>2.0</v>
      </c>
      <c r="H47" s="5" t="n">
        <v>19.0</v>
      </c>
      <c r="I47" s="5" t="n">
        <v>9.0</v>
      </c>
      <c r="J47" s="5" t="n">
        <v>2.0</v>
      </c>
      <c r="K47" s="5" t="n">
        <v>8.0</v>
      </c>
      <c r="L47" s="5" t="n">
        <v>1.0</v>
      </c>
      <c r="M47" s="5" t="n">
        <v>23.0</v>
      </c>
      <c r="N47" s="11" t="n">
        <f si="5" t="shared"/>
        <v>85.0</v>
      </c>
      <c r="O47" s="5" t="n">
        <v>6769.0</v>
      </c>
      <c r="P47" s="5" t="n">
        <v>844.0</v>
      </c>
      <c r="Q47" s="11" t="n">
        <f si="2" t="shared"/>
        <v>62.0</v>
      </c>
      <c r="R47" s="6" t="n">
        <f si="0" t="shared"/>
        <v>13.612903225806452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47496.0</v>
      </c>
      <c r="E48" s="5" t="n">
        <f ref="E48:M48" si="11" t="shared">E47+E46+E43+E39+E25+E18</f>
        <v>121446.0</v>
      </c>
      <c r="F48" s="5" t="n">
        <f si="11" t="shared"/>
        <v>187411.0</v>
      </c>
      <c r="G48" s="5" t="n">
        <f si="11" t="shared"/>
        <v>116799.0</v>
      </c>
      <c r="H48" s="5" t="n">
        <f si="11" t="shared"/>
        <v>199315.0</v>
      </c>
      <c r="I48" s="5" t="n">
        <f si="11" t="shared"/>
        <v>69337.0</v>
      </c>
      <c r="J48" s="5" t="n">
        <f si="11" t="shared"/>
        <v>28299.0</v>
      </c>
      <c r="K48" s="5" t="n">
        <f si="11" t="shared"/>
        <v>10054.0</v>
      </c>
      <c r="L48" s="5" t="n">
        <f si="11" t="shared"/>
        <v>9598.0</v>
      </c>
      <c r="M48" s="5" t="n">
        <f si="11" t="shared"/>
        <v>86107.0</v>
      </c>
      <c r="N48" s="11" t="n">
        <f si="5" t="shared"/>
        <v>875862.0</v>
      </c>
      <c r="O48" s="5" t="n">
        <f>O47+O46+O43+O39+O25+O18</f>
        <v>2.727717E7</v>
      </c>
      <c r="P48" s="5" t="n">
        <f>P47+P46+P43+P39+P25+P18</f>
        <v>5139248.0</v>
      </c>
      <c r="Q48" s="11" t="n">
        <f si="2" t="shared"/>
        <v>789755.0</v>
      </c>
      <c r="R48" s="6" t="n">
        <f si="0" t="shared"/>
        <v>6.507395331463555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5.422772080533235</v>
      </c>
      <c r="E49" s="6" t="n">
        <f ref="E49" si="13" t="shared">E48/$N$48*100</f>
        <v>13.865882981565589</v>
      </c>
      <c r="F49" s="6" t="n">
        <f ref="F49" si="14" t="shared">F48/$N$48*100</f>
        <v>21.397320582466186</v>
      </c>
      <c r="G49" s="6" t="n">
        <f ref="G49" si="15" t="shared">G48/$N$48*100</f>
        <v>13.335319947662988</v>
      </c>
      <c r="H49" s="6" t="n">
        <f ref="H49" si="16" t="shared">H48/$N$48*100</f>
        <v>22.756438799719593</v>
      </c>
      <c r="I49" s="6" t="n">
        <f ref="I49" si="17" t="shared">I48/$N$48*100</f>
        <v>7.916429757199193</v>
      </c>
      <c r="J49" s="6" t="n">
        <f ref="J49" si="18" t="shared">J48/$N$48*100</f>
        <v>3.2309884433849168</v>
      </c>
      <c r="K49" s="6" t="n">
        <f ref="K49" si="19" t="shared">K48/$N$48*100</f>
        <v>1.1478977281809235</v>
      </c>
      <c r="L49" s="6" t="n">
        <f ref="L49" si="20" t="shared">L48/$N$48*100</f>
        <v>1.0958347319554906</v>
      </c>
      <c r="M49" s="6" t="n">
        <f ref="M49" si="21" t="shared">M48/$N$48*100</f>
        <v>9.831114947331885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