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<sst xmlns="http://schemas.openxmlformats.org/spreadsheetml/2006/main" count="118" uniqueCount="73">
  <si>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</si>
  <si>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</si>
  <si>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</si>
  <si>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</si>
  <si>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</si>
  <si>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</si>
  <si>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</si>
  <si>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</si>
  <si>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</si>
  <si>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</si>
  <si>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</si>
  <si>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</si>
  <si>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</si>
  <si>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</si>
  <si>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</si>
  <si>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</si>
  <si>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</si>
  <si>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</si>
  <si>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</si>
  <si>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</si>
  <si>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</si>
  <si>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</si>
  <si>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</si>
  <si>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</si>
  <si>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</si>
  <si>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</si>
  <si>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</si>
  <si>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</si>
  <si>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</si>
  <si>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</si>
  <si>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</si>
  <si>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</si>
  <si>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</si>
  <si>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</si>
  <si>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</si>
  <si>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</si>
  <si>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</si>
  <si>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</si>
  <si>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</si>
  <si>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</si>
  <si>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</si>
  <si>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</si>
  <si>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</si>
  <si>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</si>
  <si>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</si>
  <si>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</si>
  <si>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</si>
  <si>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</si>
  <si>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</si>
  <si>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</si>
  <si>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</si>
  <si>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</si>
  <si>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</si>
  <si>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</si>
  <si>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</si>
  <si>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</si>
  <si>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</si>
  <si>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</si>
  <si>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</si>
  <si>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</si>
  <si>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</si>
  <si>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</si>
  <si>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</si>
  <si>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</si>
  <si>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</si>
  <si>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</si>
  <si>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</si>
  <si>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</si>
  <si>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</si>
  <si>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</si>
  <si>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</si>
  <si>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107年6月來臺旅客人次～按停留夜數分
Table 1-8  Visitor Arrivals  by Length of Stay,
June,2018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</si>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</sst>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6765.0</v>
      </c>
      <c r="E3" s="4" t="n">
        <v>23442.0</v>
      </c>
      <c r="F3" s="4" t="n">
        <v>38246.0</v>
      </c>
      <c r="G3" s="4" t="n">
        <v>29820.0</v>
      </c>
      <c r="H3" s="4" t="n">
        <v>26446.0</v>
      </c>
      <c r="I3" s="4" t="n">
        <v>5273.0</v>
      </c>
      <c r="J3" s="4" t="n">
        <v>1057.0</v>
      </c>
      <c r="K3" s="4" t="n">
        <v>209.0</v>
      </c>
      <c r="L3" s="4" t="n">
        <v>182.0</v>
      </c>
      <c r="M3" s="4" t="n">
        <v>6802.0</v>
      </c>
      <c r="N3" s="11" t="n">
        <f>SUM(D3:M3)</f>
        <v>138242.0</v>
      </c>
      <c r="O3" s="4" t="n">
        <v>969804.0</v>
      </c>
      <c r="P3" s="4" t="n">
        <v>538093.0</v>
      </c>
      <c r="Q3" s="11" t="n">
        <f>SUM(D3:L3)</f>
        <v>131440.0</v>
      </c>
      <c r="R3" s="6" t="n">
        <f ref="R3:R48" si="0" t="shared">IF(P3&lt;&gt;0,P3/SUM(D3:L3),0)</f>
        <v>4.0938298843578815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13501.0</v>
      </c>
      <c r="E4" s="5" t="n">
        <v>9991.0</v>
      </c>
      <c r="F4" s="5" t="n">
        <v>12376.0</v>
      </c>
      <c r="G4" s="5" t="n">
        <v>19062.0</v>
      </c>
      <c r="H4" s="5" t="n">
        <v>90587.0</v>
      </c>
      <c r="I4" s="5" t="n">
        <v>24908.0</v>
      </c>
      <c r="J4" s="5" t="n">
        <v>2076.0</v>
      </c>
      <c r="K4" s="5" t="n">
        <v>1327.0</v>
      </c>
      <c r="L4" s="5" t="n">
        <v>2262.0</v>
      </c>
      <c r="M4" s="5" t="n">
        <v>25486.0</v>
      </c>
      <c r="N4" s="11" t="n">
        <f ref="N4:N14" si="1" t="shared">SUM(D4:M4)</f>
        <v>201576.0</v>
      </c>
      <c r="O4" s="5" t="n">
        <v>3199401.0</v>
      </c>
      <c r="P4" s="5" t="n">
        <v>1272090.0</v>
      </c>
      <c r="Q4" s="11" t="n">
        <f ref="Q4:Q48" si="2" t="shared">SUM(D4:L4)</f>
        <v>176090.0</v>
      </c>
      <c r="R4" s="6" t="n">
        <f si="0" t="shared"/>
        <v>7.224089954000795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10695.0</v>
      </c>
      <c r="E5" s="5" t="n">
        <v>52187.0</v>
      </c>
      <c r="F5" s="5" t="n">
        <v>38616.0</v>
      </c>
      <c r="G5" s="5" t="n">
        <v>10838.0</v>
      </c>
      <c r="H5" s="5" t="n">
        <v>6990.0</v>
      </c>
      <c r="I5" s="5" t="n">
        <v>3614.0</v>
      </c>
      <c r="J5" s="5" t="n">
        <v>2310.0</v>
      </c>
      <c r="K5" s="5" t="n">
        <v>1723.0</v>
      </c>
      <c r="L5" s="5" t="n">
        <v>1491.0</v>
      </c>
      <c r="M5" s="5" t="n">
        <v>5332.0</v>
      </c>
      <c r="N5" s="11" t="n">
        <f si="1" t="shared"/>
        <v>133796.0</v>
      </c>
      <c r="O5" s="5" t="n">
        <v>915714.0</v>
      </c>
      <c r="P5" s="5" t="n">
        <v>590436.0</v>
      </c>
      <c r="Q5" s="11" t="n">
        <f si="2" t="shared"/>
        <v>128464.0</v>
      </c>
      <c r="R5" s="6" t="n">
        <f si="0" t="shared"/>
        <v>4.596120313862249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3331.0</v>
      </c>
      <c r="E6" s="5" t="n">
        <v>12563.0</v>
      </c>
      <c r="F6" s="5" t="n">
        <v>30663.0</v>
      </c>
      <c r="G6" s="5" t="n">
        <v>8489.0</v>
      </c>
      <c r="H6" s="5" t="n">
        <v>3275.0</v>
      </c>
      <c r="I6" s="5" t="n">
        <v>971.0</v>
      </c>
      <c r="J6" s="5" t="n">
        <v>600.0</v>
      </c>
      <c r="K6" s="5" t="n">
        <v>600.0</v>
      </c>
      <c r="L6" s="5" t="n">
        <v>557.0</v>
      </c>
      <c r="M6" s="5" t="n">
        <v>2004.0</v>
      </c>
      <c r="N6" s="11" t="n">
        <f si="1" t="shared"/>
        <v>63053.0</v>
      </c>
      <c r="O6" s="5" t="n">
        <v>437525.0</v>
      </c>
      <c r="P6" s="5" t="n">
        <v>265499.0</v>
      </c>
      <c r="Q6" s="11" t="n">
        <f si="2" t="shared"/>
        <v>61049.0</v>
      </c>
      <c r="R6" s="6" t="n">
        <f si="0" t="shared"/>
        <v>4.3489492047371785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201.0</v>
      </c>
      <c r="E7" s="5" t="n">
        <v>261.0</v>
      </c>
      <c r="F7" s="5" t="n">
        <v>402.0</v>
      </c>
      <c r="G7" s="5" t="n">
        <v>488.0</v>
      </c>
      <c r="H7" s="5" t="n">
        <v>697.0</v>
      </c>
      <c r="I7" s="5" t="n">
        <v>359.0</v>
      </c>
      <c r="J7" s="5" t="n">
        <v>308.0</v>
      </c>
      <c r="K7" s="5" t="n">
        <v>228.0</v>
      </c>
      <c r="L7" s="5" t="n">
        <v>111.0</v>
      </c>
      <c r="M7" s="5" t="n">
        <v>625.0</v>
      </c>
      <c r="N7" s="11" t="n">
        <f si="1" t="shared"/>
        <v>3680.0</v>
      </c>
      <c r="O7" s="5" t="n">
        <v>136858.0</v>
      </c>
      <c r="P7" s="5" t="n">
        <v>38068.0</v>
      </c>
      <c r="Q7" s="11" t="n">
        <f si="2" t="shared"/>
        <v>3055.0</v>
      </c>
      <c r="R7" s="6" t="n">
        <f si="0" t="shared"/>
        <v>12.46088379705401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90.0</v>
      </c>
      <c r="E8" s="5" t="n">
        <v>199.0</v>
      </c>
      <c r="F8" s="5" t="n">
        <v>275.0</v>
      </c>
      <c r="G8" s="5" t="n">
        <v>328.0</v>
      </c>
      <c r="H8" s="5" t="n">
        <v>411.0</v>
      </c>
      <c r="I8" s="5" t="n">
        <v>224.0</v>
      </c>
      <c r="J8" s="5" t="n">
        <v>78.0</v>
      </c>
      <c r="K8" s="5" t="n">
        <v>58.0</v>
      </c>
      <c r="L8" s="5" t="n">
        <v>40.0</v>
      </c>
      <c r="M8" s="5" t="n">
        <v>181.0</v>
      </c>
      <c r="N8" s="11" t="n">
        <f si="1" t="shared"/>
        <v>1884.0</v>
      </c>
      <c r="O8" s="5" t="n">
        <v>41321.0</v>
      </c>
      <c r="P8" s="5" t="n">
        <v>14757.0</v>
      </c>
      <c r="Q8" s="11" t="n">
        <f si="2" t="shared"/>
        <v>1703.0</v>
      </c>
      <c r="R8" s="6" t="n">
        <f si="0" t="shared"/>
        <v>8.665296535525544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1680.0</v>
      </c>
      <c r="E9" s="5" t="n">
        <v>1539.0</v>
      </c>
      <c r="F9" s="5" t="n">
        <v>3398.0</v>
      </c>
      <c r="G9" s="5" t="n">
        <v>5774.0</v>
      </c>
      <c r="H9" s="5" t="n">
        <v>22574.0</v>
      </c>
      <c r="I9" s="5" t="n">
        <v>8256.0</v>
      </c>
      <c r="J9" s="5" t="n">
        <v>1579.0</v>
      </c>
      <c r="K9" s="5" t="n">
        <v>572.0</v>
      </c>
      <c r="L9" s="5" t="n">
        <v>428.0</v>
      </c>
      <c r="M9" s="5" t="n">
        <v>2880.0</v>
      </c>
      <c r="N9" s="11" t="n">
        <f si="1" t="shared"/>
        <v>48680.0</v>
      </c>
      <c r="O9" s="5" t="n">
        <v>732457.0</v>
      </c>
      <c r="P9" s="5" t="n">
        <v>346522.0</v>
      </c>
      <c r="Q9" s="11" t="n">
        <f si="2" t="shared"/>
        <v>45800.0</v>
      </c>
      <c r="R9" s="6" t="n">
        <f si="0" t="shared"/>
        <v>7.565982532751092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1268.0</v>
      </c>
      <c r="E10" s="5" t="n">
        <v>2538.0</v>
      </c>
      <c r="F10" s="5" t="n">
        <v>3855.0</v>
      </c>
      <c r="G10" s="5" t="n">
        <v>5909.0</v>
      </c>
      <c r="H10" s="5" t="n">
        <v>14940.0</v>
      </c>
      <c r="I10" s="5" t="n">
        <v>6960.0</v>
      </c>
      <c r="J10" s="5" t="n">
        <v>855.0</v>
      </c>
      <c r="K10" s="5" t="n">
        <v>235.0</v>
      </c>
      <c r="L10" s="5" t="n">
        <v>131.0</v>
      </c>
      <c r="M10" s="5" t="n">
        <v>903.0</v>
      </c>
      <c r="N10" s="11" t="n">
        <f si="1" t="shared"/>
        <v>37594.0</v>
      </c>
      <c r="O10" s="5" t="n">
        <v>284627.0</v>
      </c>
      <c r="P10" s="5" t="n">
        <v>236706.0</v>
      </c>
      <c r="Q10" s="11" t="n">
        <f si="2" t="shared"/>
        <v>36691.0</v>
      </c>
      <c r="R10" s="6" t="n">
        <f si="0" t="shared"/>
        <v>6.451336840097026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1058.0</v>
      </c>
      <c r="E11" s="5" t="n">
        <v>571.0</v>
      </c>
      <c r="F11" s="5" t="n">
        <v>921.0</v>
      </c>
      <c r="G11" s="5" t="n">
        <v>957.0</v>
      </c>
      <c r="H11" s="5" t="n">
        <v>4774.0</v>
      </c>
      <c r="I11" s="5" t="n">
        <v>4217.0</v>
      </c>
      <c r="J11" s="5" t="n">
        <v>1026.0</v>
      </c>
      <c r="K11" s="5" t="n">
        <v>367.0</v>
      </c>
      <c r="L11" s="5" t="n">
        <v>200.0</v>
      </c>
      <c r="M11" s="5" t="n">
        <v>13959.0</v>
      </c>
      <c r="N11" s="11" t="n">
        <f si="1" t="shared"/>
        <v>28050.0</v>
      </c>
      <c r="O11" s="5" t="n">
        <v>1.31919E7</v>
      </c>
      <c r="P11" s="5" t="n">
        <v>134930.0</v>
      </c>
      <c r="Q11" s="11" t="n">
        <f si="2" t="shared"/>
        <v>14091.0</v>
      </c>
      <c r="R11" s="6" t="n">
        <f si="0" t="shared"/>
        <v>9.575615641189412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1043.0</v>
      </c>
      <c r="E12" s="5" t="n">
        <v>3062.0</v>
      </c>
      <c r="F12" s="5" t="n">
        <v>8243.0</v>
      </c>
      <c r="G12" s="5" t="n">
        <v>6131.0</v>
      </c>
      <c r="H12" s="5" t="n">
        <v>4852.0</v>
      </c>
      <c r="I12" s="5" t="n">
        <v>2501.0</v>
      </c>
      <c r="J12" s="5" t="n">
        <v>595.0</v>
      </c>
      <c r="K12" s="5" t="n">
        <v>473.0</v>
      </c>
      <c r="L12" s="5" t="n">
        <v>238.0</v>
      </c>
      <c r="M12" s="5" t="n">
        <v>9930.0</v>
      </c>
      <c r="N12" s="11" t="n">
        <f si="1" t="shared"/>
        <v>37068.0</v>
      </c>
      <c r="O12" s="5" t="n">
        <v>3715060.0</v>
      </c>
      <c r="P12" s="5" t="n">
        <v>163739.0</v>
      </c>
      <c r="Q12" s="11" t="n">
        <f si="2" t="shared"/>
        <v>27138.0</v>
      </c>
      <c r="R12" s="6" t="n">
        <f si="0" t="shared"/>
        <v>6.033569165008475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624.0</v>
      </c>
      <c r="E13" s="5" t="n">
        <v>2283.0</v>
      </c>
      <c r="F13" s="5" t="n">
        <v>5453.0</v>
      </c>
      <c r="G13" s="5" t="n">
        <v>2713.0</v>
      </c>
      <c r="H13" s="5" t="n">
        <v>2334.0</v>
      </c>
      <c r="I13" s="5" t="n">
        <v>1067.0</v>
      </c>
      <c r="J13" s="5" t="n">
        <v>1985.0</v>
      </c>
      <c r="K13" s="5" t="n">
        <v>261.0</v>
      </c>
      <c r="L13" s="5" t="n">
        <v>223.0</v>
      </c>
      <c r="M13" s="5" t="n">
        <v>3204.0</v>
      </c>
      <c r="N13" s="11" t="n">
        <f si="1" t="shared"/>
        <v>20147.0</v>
      </c>
      <c r="O13" s="5" t="n">
        <v>1798658.0</v>
      </c>
      <c r="P13" s="5" t="n">
        <v>134152.0</v>
      </c>
      <c r="Q13" s="11" t="n">
        <f si="2" t="shared"/>
        <v>16943.0</v>
      </c>
      <c r="R13" s="6" t="n">
        <f si="0" t="shared"/>
        <v>7.9178421767101455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289.0</v>
      </c>
      <c r="E14" s="5" t="n">
        <v>1155.0</v>
      </c>
      <c r="F14" s="5" t="n">
        <v>4200.0</v>
      </c>
      <c r="G14" s="5" t="n">
        <v>10054.0</v>
      </c>
      <c r="H14" s="5" t="n">
        <v>3130.0</v>
      </c>
      <c r="I14" s="5" t="n">
        <v>2223.0</v>
      </c>
      <c r="J14" s="5" t="n">
        <v>11714.0</v>
      </c>
      <c r="K14" s="5" t="n">
        <v>904.0</v>
      </c>
      <c r="L14" s="5" t="n">
        <v>1568.0</v>
      </c>
      <c r="M14" s="5" t="n">
        <v>9764.0</v>
      </c>
      <c r="N14" s="11" t="n">
        <f si="1" t="shared"/>
        <v>45001.0</v>
      </c>
      <c r="O14" s="5" t="n">
        <v>6651045.0</v>
      </c>
      <c r="P14" s="5" t="n">
        <v>585896.0</v>
      </c>
      <c r="Q14" s="11" t="n">
        <f si="2" t="shared"/>
        <v>35237.0</v>
      </c>
      <c r="R14" s="6" t="n">
        <f si="0" t="shared"/>
        <v>16.6272951726878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181.0</v>
      </c>
      <c r="E15" s="5" t="n">
        <f ref="E15:M15" si="3" t="shared">E16-E9-E10-E11-E12-E13-E14</f>
        <v>88.0</v>
      </c>
      <c r="F15" s="5" t="n">
        <f si="3" t="shared"/>
        <v>266.0</v>
      </c>
      <c r="G15" s="5" t="n">
        <f si="3" t="shared"/>
        <v>473.0</v>
      </c>
      <c r="H15" s="5" t="n">
        <f si="3" t="shared"/>
        <v>371.0</v>
      </c>
      <c r="I15" s="5" t="n">
        <f si="3" t="shared"/>
        <v>332.0</v>
      </c>
      <c r="J15" s="5" t="n">
        <f si="3" t="shared"/>
        <v>390.0</v>
      </c>
      <c r="K15" s="5" t="n">
        <f si="3" t="shared"/>
        <v>32.0</v>
      </c>
      <c r="L15" s="5" t="n">
        <f si="3" t="shared"/>
        <v>42.0</v>
      </c>
      <c r="M15" s="5" t="n">
        <f si="3" t="shared"/>
        <v>312.0</v>
      </c>
      <c r="N15" s="5" t="n">
        <f ref="N15" si="4" t="shared">N16-N9-N10-N11-N12-N13-N14</f>
        <v>2487.0</v>
      </c>
      <c r="O15" s="5" t="n">
        <f>O16-O9-O10-O11-O12-O13-O14</f>
        <v>62036.0</v>
      </c>
      <c r="P15" s="5" t="n">
        <f>P16-P9-P10-P11-P12-P13-P14</f>
        <v>23184.0</v>
      </c>
      <c r="Q15" s="11" t="n">
        <f si="2" t="shared"/>
        <v>2175.0</v>
      </c>
      <c r="R15" s="6" t="n">
        <f si="0" t="shared"/>
        <v>10.659310344827587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6143.0</v>
      </c>
      <c r="E16" s="5" t="n">
        <v>11236.0</v>
      </c>
      <c r="F16" s="5" t="n">
        <v>26336.0</v>
      </c>
      <c r="G16" s="5" t="n">
        <v>32011.0</v>
      </c>
      <c r="H16" s="5" t="n">
        <v>52975.0</v>
      </c>
      <c r="I16" s="5" t="n">
        <v>25556.0</v>
      </c>
      <c r="J16" s="5" t="n">
        <v>18144.0</v>
      </c>
      <c r="K16" s="5" t="n">
        <v>2844.0</v>
      </c>
      <c r="L16" s="5" t="n">
        <v>2830.0</v>
      </c>
      <c r="M16" s="5" t="n">
        <v>40952.0</v>
      </c>
      <c r="N16" s="11" t="n">
        <f ref="N16:N48" si="5" t="shared">SUM(D16:M16)</f>
        <v>219027.0</v>
      </c>
      <c r="O16" s="5" t="n">
        <v>2.6435783E7</v>
      </c>
      <c r="P16" s="5" t="n">
        <v>1625129.0</v>
      </c>
      <c r="Q16" s="11" t="n">
        <f si="2" t="shared"/>
        <v>178075.0</v>
      </c>
      <c r="R16" s="6" t="n">
        <f si="0" t="shared"/>
        <v>9.126092938368664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69.0</v>
      </c>
      <c r="E17" s="5" t="n">
        <f ref="E17:M17" si="6" t="shared">E18-E16-E3-E4-E5-E6-E7-E8</f>
        <v>149.0</v>
      </c>
      <c r="F17" s="5" t="n">
        <f si="6" t="shared"/>
        <v>183.0</v>
      </c>
      <c r="G17" s="5" t="n">
        <f si="6" t="shared"/>
        <v>137.0</v>
      </c>
      <c r="H17" s="5" t="n">
        <f si="6" t="shared"/>
        <v>214.0</v>
      </c>
      <c r="I17" s="5" t="n">
        <f si="6" t="shared"/>
        <v>145.0</v>
      </c>
      <c r="J17" s="5" t="n">
        <f si="6" t="shared"/>
        <v>66.0</v>
      </c>
      <c r="K17" s="5" t="n">
        <f si="6" t="shared"/>
        <v>105.0</v>
      </c>
      <c r="L17" s="5" t="n">
        <f si="6" t="shared"/>
        <v>24.0</v>
      </c>
      <c r="M17" s="5" t="n">
        <f si="6" t="shared"/>
        <v>341.0</v>
      </c>
      <c r="N17" s="11" t="n">
        <f si="5" t="shared"/>
        <v>1433.0</v>
      </c>
      <c r="O17" s="5" t="n">
        <f>O18-O16-O3-O4-O5-O6-O7-O8</f>
        <v>141538.0</v>
      </c>
      <c r="P17" s="5" t="n">
        <f>P18-P16-P3-P4-P5-P6-P7-P8</f>
        <v>12827.0</v>
      </c>
      <c r="Q17" s="11" t="n">
        <f si="2" t="shared"/>
        <v>1092.0</v>
      </c>
      <c r="R17" s="6" t="n">
        <f si="0" t="shared"/>
        <v>11.746336996336996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40795.0</v>
      </c>
      <c r="E18" s="5" t="n">
        <v>110028.0</v>
      </c>
      <c r="F18" s="5" t="n">
        <v>147097.0</v>
      </c>
      <c r="G18" s="5" t="n">
        <v>101173.0</v>
      </c>
      <c r="H18" s="5" t="n">
        <v>181595.0</v>
      </c>
      <c r="I18" s="5" t="n">
        <v>61050.0</v>
      </c>
      <c r="J18" s="5" t="n">
        <v>24639.0</v>
      </c>
      <c r="K18" s="5" t="n">
        <v>7094.0</v>
      </c>
      <c r="L18" s="5" t="n">
        <v>7497.0</v>
      </c>
      <c r="M18" s="5" t="n">
        <v>81723.0</v>
      </c>
      <c r="N18" s="11" t="n">
        <f si="5" t="shared"/>
        <v>762691.0</v>
      </c>
      <c r="O18" s="5" t="n">
        <v>3.2277944E7</v>
      </c>
      <c r="P18" s="5" t="n">
        <v>4356899.0</v>
      </c>
      <c r="Q18" s="11" t="n">
        <f si="2" t="shared"/>
        <v>680968.0</v>
      </c>
      <c r="R18" s="6" t="n">
        <f si="0" t="shared"/>
        <v>6.398096533170428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554.0</v>
      </c>
      <c r="E19" s="5" t="n">
        <v>701.0</v>
      </c>
      <c r="F19" s="5" t="n">
        <v>1040.0</v>
      </c>
      <c r="G19" s="5" t="n">
        <v>876.0</v>
      </c>
      <c r="H19" s="5" t="n">
        <v>1457.0</v>
      </c>
      <c r="I19" s="5" t="n">
        <v>982.0</v>
      </c>
      <c r="J19" s="5" t="n">
        <v>494.0</v>
      </c>
      <c r="K19" s="5" t="n">
        <v>366.0</v>
      </c>
      <c r="L19" s="5" t="n">
        <v>238.0</v>
      </c>
      <c r="M19" s="5" t="n">
        <v>1078.0</v>
      </c>
      <c r="N19" s="11" t="n">
        <f si="5" t="shared"/>
        <v>7786.0</v>
      </c>
      <c r="O19" s="5" t="n">
        <v>156878.0</v>
      </c>
      <c r="P19" s="5" t="n">
        <v>72037.0</v>
      </c>
      <c r="Q19" s="11" t="n">
        <f si="2" t="shared"/>
        <v>6708.0</v>
      </c>
      <c r="R19" s="6" t="n">
        <f si="0" t="shared"/>
        <v>10.73896839594514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3719.0</v>
      </c>
      <c r="E20" s="5" t="n">
        <v>4110.0</v>
      </c>
      <c r="F20" s="5" t="n">
        <v>5304.0</v>
      </c>
      <c r="G20" s="5" t="n">
        <v>4530.0</v>
      </c>
      <c r="H20" s="5" t="n">
        <v>8965.0</v>
      </c>
      <c r="I20" s="5" t="n">
        <v>9001.0</v>
      </c>
      <c r="J20" s="5" t="n">
        <v>4076.0</v>
      </c>
      <c r="K20" s="5" t="n">
        <v>1754.0</v>
      </c>
      <c r="L20" s="5" t="n">
        <v>1587.0</v>
      </c>
      <c r="M20" s="5" t="n">
        <v>4520.0</v>
      </c>
      <c r="N20" s="11" t="n">
        <f si="5" t="shared"/>
        <v>47566.0</v>
      </c>
      <c r="O20" s="5" t="n">
        <v>923866.0</v>
      </c>
      <c r="P20" s="5" t="n">
        <v>477540.0</v>
      </c>
      <c r="Q20" s="11" t="n">
        <f si="2" t="shared"/>
        <v>43046.0</v>
      </c>
      <c r="R20" s="6" t="n">
        <f si="0" t="shared"/>
        <v>11.093713701621521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14.0</v>
      </c>
      <c r="E21" s="5" t="n">
        <v>27.0</v>
      </c>
      <c r="F21" s="5" t="n">
        <v>22.0</v>
      </c>
      <c r="G21" s="5" t="n">
        <v>31.0</v>
      </c>
      <c r="H21" s="5" t="n">
        <v>71.0</v>
      </c>
      <c r="I21" s="5" t="n">
        <v>48.0</v>
      </c>
      <c r="J21" s="5" t="n">
        <v>17.0</v>
      </c>
      <c r="K21" s="5" t="n">
        <v>19.0</v>
      </c>
      <c r="L21" s="5" t="n">
        <v>13.0</v>
      </c>
      <c r="M21" s="5" t="n">
        <v>65.0</v>
      </c>
      <c r="N21" s="11" t="n">
        <f si="5" t="shared"/>
        <v>327.0</v>
      </c>
      <c r="O21" s="5" t="n">
        <v>17775.0</v>
      </c>
      <c r="P21" s="5" t="n">
        <v>3363.0</v>
      </c>
      <c r="Q21" s="11" t="n">
        <f si="2" t="shared"/>
        <v>262.0</v>
      </c>
      <c r="R21" s="6" t="n">
        <f si="0" t="shared"/>
        <v>12.835877862595419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10.0</v>
      </c>
      <c r="E22" s="5" t="n">
        <v>19.0</v>
      </c>
      <c r="F22" s="5" t="n">
        <v>33.0</v>
      </c>
      <c r="G22" s="5" t="n">
        <v>33.0</v>
      </c>
      <c r="H22" s="5" t="n">
        <v>110.0</v>
      </c>
      <c r="I22" s="5" t="n">
        <v>54.0</v>
      </c>
      <c r="J22" s="5" t="n">
        <v>26.0</v>
      </c>
      <c r="K22" s="5" t="n">
        <v>17.0</v>
      </c>
      <c r="L22" s="5" t="n">
        <v>19.0</v>
      </c>
      <c r="M22" s="5" t="n">
        <v>106.0</v>
      </c>
      <c r="N22" s="11" t="n">
        <f si="5" t="shared"/>
        <v>427.0</v>
      </c>
      <c r="O22" s="5" t="n">
        <v>28940.0</v>
      </c>
      <c r="P22" s="5" t="n">
        <v>4364.0</v>
      </c>
      <c r="Q22" s="11" t="n">
        <f si="2" t="shared"/>
        <v>321.0</v>
      </c>
      <c r="R22" s="6" t="n">
        <f si="0" t="shared"/>
        <v>13.595015576323988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14.0</v>
      </c>
      <c r="F23" s="5" t="n">
        <v>8.0</v>
      </c>
      <c r="G23" s="5" t="n">
        <v>11.0</v>
      </c>
      <c r="H23" s="5" t="n">
        <v>22.0</v>
      </c>
      <c r="I23" s="5" t="n">
        <v>21.0</v>
      </c>
      <c r="J23" s="5" t="n">
        <v>7.0</v>
      </c>
      <c r="K23" s="5" t="n">
        <v>4.0</v>
      </c>
      <c r="L23" s="5" t="n">
        <v>5.0</v>
      </c>
      <c r="M23" s="5" t="n">
        <v>6.0</v>
      </c>
      <c r="N23" s="11" t="n">
        <f si="5" t="shared"/>
        <v>100.0</v>
      </c>
      <c r="O23" s="5" t="n">
        <v>3013.0</v>
      </c>
      <c r="P23" s="5" t="n">
        <v>1140.0</v>
      </c>
      <c r="Q23" s="11" t="n">
        <f si="2" t="shared"/>
        <v>94.0</v>
      </c>
      <c r="R23" s="6" t="n">
        <f si="0" t="shared"/>
        <v>12.127659574468085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51.0</v>
      </c>
      <c r="E24" s="5" t="n">
        <f ref="E24:M24" si="7" t="shared">E25-E19-E20-E21-E22-E23</f>
        <v>63.0</v>
      </c>
      <c r="F24" s="5" t="n">
        <f si="7" t="shared"/>
        <v>71.0</v>
      </c>
      <c r="G24" s="5" t="n">
        <f si="7" t="shared"/>
        <v>107.0</v>
      </c>
      <c r="H24" s="5" t="n">
        <f si="7" t="shared"/>
        <v>179.0</v>
      </c>
      <c r="I24" s="5" t="n">
        <f si="7" t="shared"/>
        <v>161.0</v>
      </c>
      <c r="J24" s="5" t="n">
        <f si="7" t="shared"/>
        <v>95.0</v>
      </c>
      <c r="K24" s="5" t="n">
        <f si="7" t="shared"/>
        <v>56.0</v>
      </c>
      <c r="L24" s="5" t="n">
        <f si="7" t="shared"/>
        <v>70.0</v>
      </c>
      <c r="M24" s="5" t="n">
        <f si="7" t="shared"/>
        <v>288.0</v>
      </c>
      <c r="N24" s="11" t="n">
        <f si="5" t="shared"/>
        <v>1141.0</v>
      </c>
      <c r="O24" s="5" t="n">
        <f>O25-O19-O20-O21-O22-O23</f>
        <v>80977.0</v>
      </c>
      <c r="P24" s="5" t="n">
        <f>P25-P19-P20-P21-P22-P23</f>
        <v>13651.0</v>
      </c>
      <c r="Q24" s="11" t="n">
        <f si="2" t="shared"/>
        <v>853.0</v>
      </c>
      <c r="R24" s="6" t="n">
        <f si="0" t="shared"/>
        <v>16.003516998827667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4350.0</v>
      </c>
      <c r="E25" s="5" t="n">
        <v>4934.0</v>
      </c>
      <c r="F25" s="5" t="n">
        <v>6478.0</v>
      </c>
      <c r="G25" s="5" t="n">
        <v>5588.0</v>
      </c>
      <c r="H25" s="5" t="n">
        <v>10804.0</v>
      </c>
      <c r="I25" s="5" t="n">
        <v>10267.0</v>
      </c>
      <c r="J25" s="5" t="n">
        <v>4715.0</v>
      </c>
      <c r="K25" s="5" t="n">
        <v>2216.0</v>
      </c>
      <c r="L25" s="5" t="n">
        <v>1932.0</v>
      </c>
      <c r="M25" s="5" t="n">
        <v>6063.0</v>
      </c>
      <c r="N25" s="11" t="n">
        <f si="5" t="shared"/>
        <v>57347.0</v>
      </c>
      <c r="O25" s="5" t="n">
        <v>1211449.0</v>
      </c>
      <c r="P25" s="5" t="n">
        <v>572095.0</v>
      </c>
      <c r="Q25" s="11" t="n">
        <f si="2" t="shared"/>
        <v>51284.0</v>
      </c>
      <c r="R25" s="6" t="n">
        <f si="0" t="shared"/>
        <v>11.155428593713438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40.0</v>
      </c>
      <c r="E26" s="5" t="n">
        <v>87.0</v>
      </c>
      <c r="F26" s="5" t="n">
        <v>58.0</v>
      </c>
      <c r="G26" s="5" t="n">
        <v>45.0</v>
      </c>
      <c r="H26" s="5" t="n">
        <v>64.0</v>
      </c>
      <c r="I26" s="5" t="n">
        <v>68.0</v>
      </c>
      <c r="J26" s="5" t="n">
        <v>43.0</v>
      </c>
      <c r="K26" s="5" t="n">
        <v>27.0</v>
      </c>
      <c r="L26" s="5" t="n">
        <v>28.0</v>
      </c>
      <c r="M26" s="5" t="n">
        <v>53.0</v>
      </c>
      <c r="N26" s="11" t="n">
        <f si="5" t="shared"/>
        <v>513.0</v>
      </c>
      <c r="O26" s="5" t="n">
        <v>10584.0</v>
      </c>
      <c r="P26" s="5" t="n">
        <v>5810.0</v>
      </c>
      <c r="Q26" s="11" t="n">
        <f si="2" t="shared"/>
        <v>460.0</v>
      </c>
      <c r="R26" s="6" t="n">
        <f si="0" t="shared"/>
        <v>12.630434782608695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396.0</v>
      </c>
      <c r="E27" s="5" t="n">
        <v>444.0</v>
      </c>
      <c r="F27" s="5" t="n">
        <v>497.0</v>
      </c>
      <c r="G27" s="5" t="n">
        <v>335.0</v>
      </c>
      <c r="H27" s="5" t="n">
        <v>490.0</v>
      </c>
      <c r="I27" s="5" t="n">
        <v>594.0</v>
      </c>
      <c r="J27" s="5" t="n">
        <v>389.0</v>
      </c>
      <c r="K27" s="5" t="n">
        <v>283.0</v>
      </c>
      <c r="L27" s="5" t="n">
        <v>263.0</v>
      </c>
      <c r="M27" s="5" t="n">
        <v>678.0</v>
      </c>
      <c r="N27" s="11" t="n">
        <f si="5" t="shared"/>
        <v>4369.0</v>
      </c>
      <c r="O27" s="5" t="n">
        <v>121325.0</v>
      </c>
      <c r="P27" s="5" t="n">
        <v>54663.0</v>
      </c>
      <c r="Q27" s="11" t="n">
        <f si="2" t="shared"/>
        <v>3691.0</v>
      </c>
      <c r="R27" s="6" t="n">
        <f si="0" t="shared"/>
        <v>14.809807640205907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360.0</v>
      </c>
      <c r="E28" s="5" t="n">
        <v>624.0</v>
      </c>
      <c r="F28" s="5" t="n">
        <v>585.0</v>
      </c>
      <c r="G28" s="5" t="n">
        <v>469.0</v>
      </c>
      <c r="H28" s="5" t="n">
        <v>803.0</v>
      </c>
      <c r="I28" s="5" t="n">
        <v>812.0</v>
      </c>
      <c r="J28" s="5" t="n">
        <v>361.0</v>
      </c>
      <c r="K28" s="5" t="n">
        <v>225.0</v>
      </c>
      <c r="L28" s="5" t="n">
        <v>163.0</v>
      </c>
      <c r="M28" s="5" t="n">
        <v>397.0</v>
      </c>
      <c r="N28" s="11" t="n">
        <f si="5" t="shared"/>
        <v>4799.0</v>
      </c>
      <c r="O28" s="5" t="n">
        <v>87698.0</v>
      </c>
      <c r="P28" s="5" t="n">
        <v>48585.0</v>
      </c>
      <c r="Q28" s="11" t="n">
        <f si="2" t="shared"/>
        <v>4402.0</v>
      </c>
      <c r="R28" s="6" t="n">
        <f si="0" t="shared"/>
        <v>11.037028623353022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145.0</v>
      </c>
      <c r="E29" s="5" t="n">
        <v>260.0</v>
      </c>
      <c r="F29" s="5" t="n">
        <v>233.0</v>
      </c>
      <c r="G29" s="5" t="n">
        <v>181.0</v>
      </c>
      <c r="H29" s="5" t="n">
        <v>232.0</v>
      </c>
      <c r="I29" s="5" t="n">
        <v>179.0</v>
      </c>
      <c r="J29" s="5" t="n">
        <v>88.0</v>
      </c>
      <c r="K29" s="5" t="n">
        <v>59.0</v>
      </c>
      <c r="L29" s="5" t="n">
        <v>43.0</v>
      </c>
      <c r="M29" s="5" t="n">
        <v>166.0</v>
      </c>
      <c r="N29" s="11" t="n">
        <f si="5" t="shared"/>
        <v>1586.0</v>
      </c>
      <c r="O29" s="5" t="n">
        <v>31027.0</v>
      </c>
      <c r="P29" s="5" t="n">
        <v>13154.0</v>
      </c>
      <c r="Q29" s="11" t="n">
        <f si="2" t="shared"/>
        <v>1420.0</v>
      </c>
      <c r="R29" s="6" t="n">
        <f si="0" t="shared"/>
        <v>9.263380281690141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134.0</v>
      </c>
      <c r="E30" s="5" t="n">
        <v>205.0</v>
      </c>
      <c r="F30" s="5" t="n">
        <v>300.0</v>
      </c>
      <c r="G30" s="5" t="n">
        <v>188.0</v>
      </c>
      <c r="H30" s="5" t="n">
        <v>323.0</v>
      </c>
      <c r="I30" s="5" t="n">
        <v>312.0</v>
      </c>
      <c r="J30" s="5" t="n">
        <v>167.0</v>
      </c>
      <c r="K30" s="5" t="n">
        <v>56.0</v>
      </c>
      <c r="L30" s="5" t="n">
        <v>63.0</v>
      </c>
      <c r="M30" s="5" t="n">
        <v>154.0</v>
      </c>
      <c r="N30" s="11" t="n">
        <f si="5" t="shared"/>
        <v>1902.0</v>
      </c>
      <c r="O30" s="5" t="n">
        <v>28757.0</v>
      </c>
      <c r="P30" s="5" t="n">
        <v>18336.0</v>
      </c>
      <c r="Q30" s="11" t="n">
        <f si="2" t="shared"/>
        <v>1748.0</v>
      </c>
      <c r="R30" s="6" t="n">
        <f si="0" t="shared"/>
        <v>10.489702517162472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56.0</v>
      </c>
      <c r="E31" s="5" t="n">
        <v>114.0</v>
      </c>
      <c r="F31" s="5" t="n">
        <v>86.0</v>
      </c>
      <c r="G31" s="5" t="n">
        <v>68.0</v>
      </c>
      <c r="H31" s="5" t="n">
        <v>122.0</v>
      </c>
      <c r="I31" s="5" t="n">
        <v>97.0</v>
      </c>
      <c r="J31" s="5" t="n">
        <v>52.0</v>
      </c>
      <c r="K31" s="5" t="n">
        <v>40.0</v>
      </c>
      <c r="L31" s="5" t="n">
        <v>25.0</v>
      </c>
      <c r="M31" s="5" t="n">
        <v>52.0</v>
      </c>
      <c r="N31" s="11" t="n">
        <f si="5" t="shared"/>
        <v>712.0</v>
      </c>
      <c r="O31" s="5" t="n">
        <v>11288.0</v>
      </c>
      <c r="P31" s="5" t="n">
        <v>7241.0</v>
      </c>
      <c r="Q31" s="11" t="n">
        <f si="2" t="shared"/>
        <v>660.0</v>
      </c>
      <c r="R31" s="6" t="n">
        <f si="0" t="shared"/>
        <v>10.97121212121212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82.0</v>
      </c>
      <c r="E32" s="5" t="n">
        <v>124.0</v>
      </c>
      <c r="F32" s="5" t="n">
        <v>158.0</v>
      </c>
      <c r="G32" s="5" t="n">
        <v>84.0</v>
      </c>
      <c r="H32" s="5" t="n">
        <v>153.0</v>
      </c>
      <c r="I32" s="5" t="n">
        <v>142.0</v>
      </c>
      <c r="J32" s="5" t="n">
        <v>76.0</v>
      </c>
      <c r="K32" s="5" t="n">
        <v>56.0</v>
      </c>
      <c r="L32" s="5" t="n">
        <v>76.0</v>
      </c>
      <c r="M32" s="5" t="n">
        <v>97.0</v>
      </c>
      <c r="N32" s="11" t="n">
        <f si="5" t="shared"/>
        <v>1048.0</v>
      </c>
      <c r="O32" s="5" t="n">
        <v>27680.0</v>
      </c>
      <c r="P32" s="5" t="n">
        <v>13495.0</v>
      </c>
      <c r="Q32" s="11" t="n">
        <f si="2" t="shared"/>
        <v>951.0</v>
      </c>
      <c r="R32" s="6" t="n">
        <f si="0" t="shared"/>
        <v>14.190325972660357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432.0</v>
      </c>
      <c r="E33" s="5" t="n">
        <v>665.0</v>
      </c>
      <c r="F33" s="5" t="n">
        <v>803.0</v>
      </c>
      <c r="G33" s="5" t="n">
        <v>527.0</v>
      </c>
      <c r="H33" s="5" t="n">
        <v>830.0</v>
      </c>
      <c r="I33" s="5" t="n">
        <v>656.0</v>
      </c>
      <c r="J33" s="5" t="n">
        <v>234.0</v>
      </c>
      <c r="K33" s="5" t="n">
        <v>164.0</v>
      </c>
      <c r="L33" s="5" t="n">
        <v>235.0</v>
      </c>
      <c r="M33" s="5" t="n">
        <v>556.0</v>
      </c>
      <c r="N33" s="11" t="n">
        <f si="5" t="shared"/>
        <v>5102.0</v>
      </c>
      <c r="O33" s="5" t="n">
        <v>117363.0</v>
      </c>
      <c r="P33" s="5" t="n">
        <v>48095.0</v>
      </c>
      <c r="Q33" s="11" t="n">
        <f si="2" t="shared"/>
        <v>4546.0</v>
      </c>
      <c r="R33" s="6" t="n">
        <f si="0" t="shared"/>
        <v>10.579630444346678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67.0</v>
      </c>
      <c r="E34" s="5" t="n">
        <v>64.0</v>
      </c>
      <c r="F34" s="5" t="n">
        <v>82.0</v>
      </c>
      <c r="G34" s="5" t="n">
        <v>35.0</v>
      </c>
      <c r="H34" s="5" t="n">
        <v>79.0</v>
      </c>
      <c r="I34" s="5" t="n">
        <v>80.0</v>
      </c>
      <c r="J34" s="5" t="n">
        <v>36.0</v>
      </c>
      <c r="K34" s="5" t="n">
        <v>26.0</v>
      </c>
      <c r="L34" s="5" t="n">
        <v>13.0</v>
      </c>
      <c r="M34" s="5" t="n">
        <v>62.0</v>
      </c>
      <c r="N34" s="11" t="n">
        <f si="5" t="shared"/>
        <v>544.0</v>
      </c>
      <c r="O34" s="5" t="n">
        <v>10526.0</v>
      </c>
      <c r="P34" s="5" t="n">
        <v>4774.0</v>
      </c>
      <c r="Q34" s="11" t="n">
        <f si="2" t="shared"/>
        <v>482.0</v>
      </c>
      <c r="R34" s="6" t="n">
        <f si="0" t="shared"/>
        <v>9.904564315352697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21.0</v>
      </c>
      <c r="E35" s="5" t="n">
        <v>8.0</v>
      </c>
      <c r="F35" s="5" t="n">
        <v>33.0</v>
      </c>
      <c r="G35" s="5" t="n">
        <v>5.0</v>
      </c>
      <c r="H35" s="5" t="n">
        <v>25.0</v>
      </c>
      <c r="I35" s="5" t="n">
        <v>5.0</v>
      </c>
      <c r="J35" s="5" t="n">
        <v>3.0</v>
      </c>
      <c r="K35" s="5" t="n">
        <v>5.0</v>
      </c>
      <c r="L35" s="5" t="n">
        <v>1.0</v>
      </c>
      <c r="M35" s="5" t="n">
        <v>23.0</v>
      </c>
      <c r="N35" s="11" t="n">
        <f si="5" t="shared"/>
        <v>129.0</v>
      </c>
      <c r="O35" s="5" t="n">
        <v>2852.0</v>
      </c>
      <c r="P35" s="5" t="n">
        <v>758.0</v>
      </c>
      <c r="Q35" s="11" t="n">
        <f si="2" t="shared"/>
        <v>106.0</v>
      </c>
      <c r="R35" s="6" t="n">
        <f si="0" t="shared"/>
        <v>7.150943396226415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49.0</v>
      </c>
      <c r="E36" s="5" t="n">
        <v>71.0</v>
      </c>
      <c r="F36" s="5" t="n">
        <v>86.0</v>
      </c>
      <c r="G36" s="5" t="n">
        <v>93.0</v>
      </c>
      <c r="H36" s="5" t="n">
        <v>154.0</v>
      </c>
      <c r="I36" s="5" t="n">
        <v>124.0</v>
      </c>
      <c r="J36" s="5" t="n">
        <v>54.0</v>
      </c>
      <c r="K36" s="5" t="n">
        <v>47.0</v>
      </c>
      <c r="L36" s="5" t="n">
        <v>28.0</v>
      </c>
      <c r="M36" s="5" t="n">
        <v>63.0</v>
      </c>
      <c r="N36" s="11" t="n">
        <f si="5" t="shared"/>
        <v>769.0</v>
      </c>
      <c r="O36" s="5" t="n">
        <v>12601.0</v>
      </c>
      <c r="P36" s="5" t="n">
        <v>8397.0</v>
      </c>
      <c r="Q36" s="11" t="n">
        <f si="2" t="shared"/>
        <v>706.0</v>
      </c>
      <c r="R36" s="6" t="n">
        <f si="0" t="shared"/>
        <v>11.893767705382436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32.0</v>
      </c>
      <c r="E37" s="5" t="n">
        <v>64.0</v>
      </c>
      <c r="F37" s="5" t="n">
        <v>169.0</v>
      </c>
      <c r="G37" s="5" t="n">
        <v>98.0</v>
      </c>
      <c r="H37" s="5" t="n">
        <v>216.0</v>
      </c>
      <c r="I37" s="5" t="n">
        <v>122.0</v>
      </c>
      <c r="J37" s="5" t="n">
        <v>54.0</v>
      </c>
      <c r="K37" s="5" t="n">
        <v>31.0</v>
      </c>
      <c r="L37" s="5" t="n">
        <v>25.0</v>
      </c>
      <c r="M37" s="5" t="n">
        <v>129.0</v>
      </c>
      <c r="N37" s="11" t="n">
        <f si="5" t="shared"/>
        <v>940.0</v>
      </c>
      <c r="O37" s="5" t="n">
        <v>33407.0</v>
      </c>
      <c r="P37" s="5" t="n">
        <v>8138.0</v>
      </c>
      <c r="Q37" s="11" t="n">
        <f si="2" t="shared"/>
        <v>811.0</v>
      </c>
      <c r="R37" s="6" t="n">
        <f si="0" t="shared"/>
        <v>10.034525277435264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337.0</v>
      </c>
      <c r="E38" s="5" t="n">
        <f ref="E38:M38" si="8" t="shared">E39-E26-E27-E28-E29-E30-E31-E32-E33-E34-E35-E36-E37</f>
        <v>418.0</v>
      </c>
      <c r="F38" s="5" t="n">
        <f si="8" t="shared"/>
        <v>557.0</v>
      </c>
      <c r="G38" s="5" t="n">
        <f si="8" t="shared"/>
        <v>485.0</v>
      </c>
      <c r="H38" s="5" t="n">
        <f si="8" t="shared"/>
        <v>712.0</v>
      </c>
      <c r="I38" s="5" t="n">
        <f si="8" t="shared"/>
        <v>526.0</v>
      </c>
      <c r="J38" s="5" t="n">
        <f si="8" t="shared"/>
        <v>238.0</v>
      </c>
      <c r="K38" s="5" t="n">
        <f si="8" t="shared"/>
        <v>203.0</v>
      </c>
      <c r="L38" s="5" t="n">
        <f si="8" t="shared"/>
        <v>169.0</v>
      </c>
      <c r="M38" s="5" t="n">
        <f si="8" t="shared"/>
        <v>518.0</v>
      </c>
      <c r="N38" s="11" t="n">
        <f si="5" t="shared"/>
        <v>4163.0</v>
      </c>
      <c r="O38" s="5" t="n">
        <f>O39-O26-O27-O28-O29-O30-O31-O32-O33-O34-O35-O36-O37</f>
        <v>107306.0</v>
      </c>
      <c r="P38" s="5" t="n">
        <f>P39-P26-P27-P28-P29-P30-P31-P32-P33-P34-P35-P36-P37</f>
        <v>41869.0</v>
      </c>
      <c r="Q38" s="11" t="n">
        <f si="2" t="shared"/>
        <v>3645.0</v>
      </c>
      <c r="R38" s="6" t="n">
        <f si="0" t="shared"/>
        <v>11.486694101508917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2151.0</v>
      </c>
      <c r="E39" s="5" t="n">
        <v>3148.0</v>
      </c>
      <c r="F39" s="5" t="n">
        <v>3647.0</v>
      </c>
      <c r="G39" s="5" t="n">
        <v>2613.0</v>
      </c>
      <c r="H39" s="5" t="n">
        <v>4203.0</v>
      </c>
      <c r="I39" s="5" t="n">
        <v>3717.0</v>
      </c>
      <c r="J39" s="5" t="n">
        <v>1795.0</v>
      </c>
      <c r="K39" s="5" t="n">
        <v>1222.0</v>
      </c>
      <c r="L39" s="5" t="n">
        <v>1132.0</v>
      </c>
      <c r="M39" s="5" t="n">
        <v>2948.0</v>
      </c>
      <c r="N39" s="11" t="n">
        <f si="5" t="shared"/>
        <v>26576.0</v>
      </c>
      <c r="O39" s="5" t="n">
        <v>602414.0</v>
      </c>
      <c r="P39" s="5" t="n">
        <v>273315.0</v>
      </c>
      <c r="Q39" s="11" t="n">
        <f si="2" t="shared"/>
        <v>23628.0</v>
      </c>
      <c r="R39" s="6" t="n">
        <f si="0" t="shared"/>
        <v>11.56742001015744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516.0</v>
      </c>
      <c r="E40" s="5" t="n">
        <v>703.0</v>
      </c>
      <c r="F40" s="5" t="n">
        <v>849.0</v>
      </c>
      <c r="G40" s="5" t="n">
        <v>609.0</v>
      </c>
      <c r="H40" s="5" t="n">
        <v>1169.0</v>
      </c>
      <c r="I40" s="5" t="n">
        <v>846.0</v>
      </c>
      <c r="J40" s="5" t="n">
        <v>266.0</v>
      </c>
      <c r="K40" s="5" t="n">
        <v>148.0</v>
      </c>
      <c r="L40" s="5" t="n">
        <v>127.0</v>
      </c>
      <c r="M40" s="5" t="n">
        <v>1362.0</v>
      </c>
      <c r="N40" s="11" t="n">
        <f si="5" t="shared"/>
        <v>6595.0</v>
      </c>
      <c r="O40" s="5" t="n">
        <v>75612.0</v>
      </c>
      <c r="P40" s="5" t="n">
        <v>44348.0</v>
      </c>
      <c r="Q40" s="11" t="n">
        <f si="2" t="shared"/>
        <v>5233.0</v>
      </c>
      <c r="R40" s="6" t="n">
        <f si="0" t="shared"/>
        <v>8.47467991591821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39.0</v>
      </c>
      <c r="E41" s="5" t="n">
        <v>117.0</v>
      </c>
      <c r="F41" s="5" t="n">
        <v>151.0</v>
      </c>
      <c r="G41" s="5" t="n">
        <v>119.0</v>
      </c>
      <c r="H41" s="5" t="n">
        <v>216.0</v>
      </c>
      <c r="I41" s="5" t="n">
        <v>159.0</v>
      </c>
      <c r="J41" s="5" t="n">
        <v>65.0</v>
      </c>
      <c r="K41" s="5" t="n">
        <v>41.0</v>
      </c>
      <c r="L41" s="5" t="n">
        <v>57.0</v>
      </c>
      <c r="M41" s="5" t="n">
        <v>165.0</v>
      </c>
      <c r="N41" s="11" t="n">
        <f si="5" t="shared"/>
        <v>1129.0</v>
      </c>
      <c r="O41" s="5" t="n">
        <v>21780.0</v>
      </c>
      <c r="P41" s="5" t="n">
        <v>11867.0</v>
      </c>
      <c r="Q41" s="11" t="n">
        <f si="2" t="shared"/>
        <v>964.0</v>
      </c>
      <c r="R41" s="6" t="n">
        <f si="0" t="shared"/>
        <v>12.310165975103734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10.0</v>
      </c>
      <c r="E42" s="5" t="n">
        <f ref="E42:M42" si="9" t="shared">E43-E40-E41</f>
        <v>10.0</v>
      </c>
      <c r="F42" s="5" t="n">
        <f si="9" t="shared"/>
        <v>30.0</v>
      </c>
      <c r="G42" s="5" t="n">
        <f si="9" t="shared"/>
        <v>17.0</v>
      </c>
      <c r="H42" s="5" t="n">
        <f si="9" t="shared"/>
        <v>55.0</v>
      </c>
      <c r="I42" s="5" t="n">
        <f si="9" t="shared"/>
        <v>52.0</v>
      </c>
      <c r="J42" s="5" t="n">
        <f si="9" t="shared"/>
        <v>31.0</v>
      </c>
      <c r="K42" s="5" t="n">
        <f si="9" t="shared"/>
        <v>6.0</v>
      </c>
      <c r="L42" s="5" t="n">
        <f si="9" t="shared"/>
        <v>8.0</v>
      </c>
      <c r="M42" s="5" t="n">
        <f si="9" t="shared"/>
        <v>34.0</v>
      </c>
      <c r="N42" s="11" t="n">
        <f si="5" t="shared"/>
        <v>253.0</v>
      </c>
      <c r="O42" s="5" t="n">
        <f>O43-O40-O41</f>
        <v>10273.0</v>
      </c>
      <c r="P42" s="5" t="n">
        <f>P43-P40-P41</f>
        <v>2640.0</v>
      </c>
      <c r="Q42" s="11" t="n">
        <f si="2" t="shared"/>
        <v>219.0</v>
      </c>
      <c r="R42" s="6" t="n">
        <f si="0" t="shared"/>
        <v>12.054794520547945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565.0</v>
      </c>
      <c r="E43" s="5" t="n">
        <v>830.0</v>
      </c>
      <c r="F43" s="5" t="n">
        <v>1030.0</v>
      </c>
      <c r="G43" s="5" t="n">
        <v>745.0</v>
      </c>
      <c r="H43" s="5" t="n">
        <v>1440.0</v>
      </c>
      <c r="I43" s="5" t="n">
        <v>1057.0</v>
      </c>
      <c r="J43" s="5" t="n">
        <v>362.0</v>
      </c>
      <c r="K43" s="5" t="n">
        <v>195.0</v>
      </c>
      <c r="L43" s="5" t="n">
        <v>192.0</v>
      </c>
      <c r="M43" s="5" t="n">
        <v>1561.0</v>
      </c>
      <c r="N43" s="11" t="n">
        <f si="5" t="shared"/>
        <v>7977.0</v>
      </c>
      <c r="O43" s="5" t="n">
        <v>107665.0</v>
      </c>
      <c r="P43" s="5" t="n">
        <v>58855.0</v>
      </c>
      <c r="Q43" s="11" t="n">
        <f si="2" t="shared"/>
        <v>6416.0</v>
      </c>
      <c r="R43" s="6" t="n">
        <f si="0" t="shared"/>
        <v>9.173160847880299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14.0</v>
      </c>
      <c r="E44" s="8" t="n">
        <v>15.0</v>
      </c>
      <c r="F44" s="8" t="n">
        <v>30.0</v>
      </c>
      <c r="G44" s="8" t="n">
        <v>47.0</v>
      </c>
      <c r="H44" s="8" t="n">
        <v>57.0</v>
      </c>
      <c r="I44" s="8" t="n">
        <v>47.0</v>
      </c>
      <c r="J44" s="8" t="n">
        <v>25.0</v>
      </c>
      <c r="K44" s="8" t="n">
        <v>28.0</v>
      </c>
      <c r="L44" s="8" t="n">
        <v>36.0</v>
      </c>
      <c r="M44" s="8" t="n">
        <v>134.0</v>
      </c>
      <c r="N44" s="11" t="n">
        <f si="5" t="shared"/>
        <v>433.0</v>
      </c>
      <c r="O44" s="8" t="n">
        <v>34821.0</v>
      </c>
      <c r="P44" s="8" t="n">
        <v>5818.0</v>
      </c>
      <c r="Q44" s="11" t="n">
        <f si="2" t="shared"/>
        <v>299.0</v>
      </c>
      <c r="R44" s="6" t="n">
        <f si="0" t="shared"/>
        <v>19.45819397993311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8.0</v>
      </c>
      <c r="E45" s="8" t="n">
        <f ref="E45:M45" si="10" t="shared">E46-E44</f>
        <v>15.0</v>
      </c>
      <c r="F45" s="8" t="n">
        <f si="10" t="shared"/>
        <v>29.0</v>
      </c>
      <c r="G45" s="8" t="n">
        <f si="10" t="shared"/>
        <v>26.0</v>
      </c>
      <c r="H45" s="8" t="n">
        <f si="10" t="shared"/>
        <v>159.0</v>
      </c>
      <c r="I45" s="8" t="n">
        <f si="10" t="shared"/>
        <v>78.0</v>
      </c>
      <c r="J45" s="8" t="n">
        <f si="10" t="shared"/>
        <v>51.0</v>
      </c>
      <c r="K45" s="8" t="n">
        <f si="10" t="shared"/>
        <v>30.0</v>
      </c>
      <c r="L45" s="8" t="n">
        <f si="10" t="shared"/>
        <v>15.0</v>
      </c>
      <c r="M45" s="8" t="n">
        <f si="10" t="shared"/>
        <v>191.0</v>
      </c>
      <c r="N45" s="11" t="n">
        <f si="5" t="shared"/>
        <v>602.0</v>
      </c>
      <c r="O45" s="8" t="n">
        <f>O46-O44</f>
        <v>67974.0</v>
      </c>
      <c r="P45" s="8" t="n">
        <f>P46-P44</f>
        <v>5626.0</v>
      </c>
      <c r="Q45" s="11" t="n">
        <f si="2" t="shared"/>
        <v>411.0</v>
      </c>
      <c r="R45" s="6" t="n">
        <f si="0" t="shared"/>
        <v>13.688564476885645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22.0</v>
      </c>
      <c r="E46" s="8" t="n">
        <v>30.0</v>
      </c>
      <c r="F46" s="8" t="n">
        <v>59.0</v>
      </c>
      <c r="G46" s="8" t="n">
        <v>73.0</v>
      </c>
      <c r="H46" s="8" t="n">
        <v>216.0</v>
      </c>
      <c r="I46" s="8" t="n">
        <v>125.0</v>
      </c>
      <c r="J46" s="8" t="n">
        <v>76.0</v>
      </c>
      <c r="K46" s="8" t="n">
        <v>58.0</v>
      </c>
      <c r="L46" s="8" t="n">
        <v>51.0</v>
      </c>
      <c r="M46" s="8" t="n">
        <v>325.0</v>
      </c>
      <c r="N46" s="11" t="n">
        <f si="5" t="shared"/>
        <v>1035.0</v>
      </c>
      <c r="O46" s="8" t="n">
        <v>102795.0</v>
      </c>
      <c r="P46" s="8" t="n">
        <v>11444.0</v>
      </c>
      <c r="Q46" s="11" t="n">
        <f si="2" t="shared"/>
        <v>710.0</v>
      </c>
      <c r="R46" s="6" t="n">
        <f si="0" t="shared"/>
        <v>16.11830985915493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83.0</v>
      </c>
      <c r="E47" s="5" t="n">
        <v>26.0</v>
      </c>
      <c r="F47" s="5" t="n">
        <v>103.0</v>
      </c>
      <c r="G47" s="5" t="n">
        <v>135.0</v>
      </c>
      <c r="H47" s="5" t="n">
        <v>101.0</v>
      </c>
      <c r="I47" s="5" t="n">
        <v>63.0</v>
      </c>
      <c r="J47" s="5" t="n">
        <v>2.0</v>
      </c>
      <c r="K47" s="5" t="n">
        <v>2.0</v>
      </c>
      <c r="L47" s="5" t="n">
        <v>2.0</v>
      </c>
      <c r="M47" s="5" t="n">
        <v>68.0</v>
      </c>
      <c r="N47" s="11" t="n">
        <f si="5" t="shared"/>
        <v>585.0</v>
      </c>
      <c r="O47" s="5" t="n">
        <v>10585.0</v>
      </c>
      <c r="P47" s="5" t="n">
        <v>2513.0</v>
      </c>
      <c r="Q47" s="11" t="n">
        <f si="2" t="shared"/>
        <v>517.0</v>
      </c>
      <c r="R47" s="6" t="n">
        <f si="0" t="shared"/>
        <v>4.860735009671179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47966.0</v>
      </c>
      <c r="E48" s="5" t="n">
        <f ref="E48:M48" si="11" t="shared">E47+E46+E43+E39+E25+E18</f>
        <v>118996.0</v>
      </c>
      <c r="F48" s="5" t="n">
        <f si="11" t="shared"/>
        <v>158414.0</v>
      </c>
      <c r="G48" s="5" t="n">
        <f si="11" t="shared"/>
        <v>110327.0</v>
      </c>
      <c r="H48" s="5" t="n">
        <f si="11" t="shared"/>
        <v>198359.0</v>
      </c>
      <c r="I48" s="5" t="n">
        <f si="11" t="shared"/>
        <v>76279.0</v>
      </c>
      <c r="J48" s="5" t="n">
        <f si="11" t="shared"/>
        <v>31589.0</v>
      </c>
      <c r="K48" s="5" t="n">
        <f si="11" t="shared"/>
        <v>10787.0</v>
      </c>
      <c r="L48" s="5" t="n">
        <f si="11" t="shared"/>
        <v>10806.0</v>
      </c>
      <c r="M48" s="5" t="n">
        <f si="11" t="shared"/>
        <v>92688.0</v>
      </c>
      <c r="N48" s="11" t="n">
        <f si="5" t="shared"/>
        <v>856211.0</v>
      </c>
      <c r="O48" s="5" t="n">
        <f>O47+O46+O43+O39+O25+O18</f>
        <v>3.4312852E7</v>
      </c>
      <c r="P48" s="5" t="n">
        <f>P47+P46+P43+P39+P25+P18</f>
        <v>5275121.0</v>
      </c>
      <c r="Q48" s="11" t="n">
        <f si="2" t="shared"/>
        <v>763523.0</v>
      </c>
      <c r="R48" s="6" t="n">
        <f si="0" t="shared"/>
        <v>6.908922193568498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5.602123775564668</v>
      </c>
      <c r="E49" s="6" t="n">
        <f ref="E49" si="13" t="shared">E48/$N$48*100</f>
        <v>13.897976082998234</v>
      </c>
      <c r="F49" s="6" t="n">
        <f ref="F49" si="14" t="shared">F48/$N$48*100</f>
        <v>18.501747816834868</v>
      </c>
      <c r="G49" s="6" t="n">
        <f ref="G49" si="15" t="shared">G48/$N$48*100</f>
        <v>12.885492010731001</v>
      </c>
      <c r="H49" s="6" t="n">
        <f ref="H49" si="16" t="shared">H48/$N$48*100</f>
        <v>23.16706979938356</v>
      </c>
      <c r="I49" s="6" t="n">
        <f ref="I49" si="17" t="shared">I48/$N$48*100</f>
        <v>8.90890212809693</v>
      </c>
      <c r="J49" s="6" t="n">
        <f ref="J49" si="18" t="shared">J48/$N$48*100</f>
        <v>3.6893943198580725</v>
      </c>
      <c r="K49" s="6" t="n">
        <f ref="K49" si="19" t="shared">K48/$N$48*100</f>
        <v>1.2598530035236641</v>
      </c>
      <c r="L49" s="6" t="n">
        <f ref="L49" si="20" t="shared">L48/$N$48*100</f>
        <v>1.2620720826992413</v>
      </c>
      <c r="M49" s="6" t="n">
        <f ref="M49" si="21" t="shared">M48/$N$48*100</f>
        <v>10.82536898030976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