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<sst xmlns="http://schemas.openxmlformats.org/spreadsheetml/2006/main" count="118" uniqueCount="73">
  <si>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</si>
  <si>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</si>
  <si>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</si>
  <si>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</si>
  <si>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</si>
  <si>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</si>
  <si>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</si>
  <si>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</si>
  <si>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</si>
  <si>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</si>
  <si>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</si>
  <si>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</si>
  <si>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</si>
  <si>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</si>
  <si>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</si>
  <si>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</si>
  <si>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</si>
  <si>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</si>
  <si>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</si>
  <si>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</si>
  <si>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</si>
  <si>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</si>
  <si>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</si>
  <si>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</si>
  <si>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</si>
  <si>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</si>
  <si>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</si>
  <si>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</si>
  <si>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</si>
  <si>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</si>
  <si>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</si>
  <si>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</si>
  <si>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</si>
  <si>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</si>
  <si>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</si>
  <si>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</si>
  <si>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</si>
  <si>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</si>
  <si>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</si>
  <si>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</si>
  <si>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</si>
  <si>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</si>
  <si>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</si>
  <si>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</si>
  <si>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</si>
  <si>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</si>
  <si>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</si>
  <si>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</si>
  <si>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</si>
  <si>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</si>
  <si>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</si>
  <si>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</si>
  <si>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</si>
  <si>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</si>
  <si>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</si>
  <si>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</si>
  <si>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</si>
  <si>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</si>
  <si>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</si>
  <si>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</si>
  <si>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</si>
  <si>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</si>
  <si>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</si>
  <si>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</si>
  <si>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</si>
  <si>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</si>
  <si>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</si>
  <si>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</si>
  <si>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</si>
  <si>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</si>
  <si>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</si>
  <si>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107年8月來臺旅客人次～按停留夜數分
Table 1-8  Visitor Arrivals  by Length of Stay,
August,2018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</si>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</sst>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5756.0</v>
      </c>
      <c r="E3" s="4" t="n">
        <v>19581.0</v>
      </c>
      <c r="F3" s="4" t="n">
        <v>49283.0</v>
      </c>
      <c r="G3" s="4" t="n">
        <v>53123.0</v>
      </c>
      <c r="H3" s="4" t="n">
        <v>45944.0</v>
      </c>
      <c r="I3" s="4" t="n">
        <v>10339.0</v>
      </c>
      <c r="J3" s="4" t="n">
        <v>2298.0</v>
      </c>
      <c r="K3" s="4" t="n">
        <v>447.0</v>
      </c>
      <c r="L3" s="4" t="n">
        <v>255.0</v>
      </c>
      <c r="M3" s="4" t="n">
        <v>5209.0</v>
      </c>
      <c r="N3" s="11" t="n">
        <f>SUM(D3:M3)</f>
        <v>192235.0</v>
      </c>
      <c r="O3" s="4" t="n">
        <v>1184083.0</v>
      </c>
      <c r="P3" s="4" t="n">
        <v>861101.0</v>
      </c>
      <c r="Q3" s="11" t="n">
        <f>SUM(D3:L3)</f>
        <v>187026.0</v>
      </c>
      <c r="R3" s="6" t="n">
        <f ref="R3:R48" si="0" t="shared">IF(P3&lt;&gt;0,P3/SUM(D3:L3),0)</f>
        <v>4.604178028723279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20129.0</v>
      </c>
      <c r="E4" s="5" t="n">
        <v>10984.0</v>
      </c>
      <c r="F4" s="5" t="n">
        <v>11036.0</v>
      </c>
      <c r="G4" s="5" t="n">
        <v>21004.0</v>
      </c>
      <c r="H4" s="5" t="n">
        <v>134703.0</v>
      </c>
      <c r="I4" s="5" t="n">
        <v>48826.0</v>
      </c>
      <c r="J4" s="5" t="n">
        <v>4606.0</v>
      </c>
      <c r="K4" s="5" t="n">
        <v>3107.0</v>
      </c>
      <c r="L4" s="5" t="n">
        <v>1034.0</v>
      </c>
      <c r="M4" s="5" t="n">
        <v>23055.0</v>
      </c>
      <c r="N4" s="11" t="n">
        <f ref="N4:N14" si="1" t="shared">SUM(D4:M4)</f>
        <v>278484.0</v>
      </c>
      <c r="O4" s="5" t="n">
        <v>3040876.0</v>
      </c>
      <c r="P4" s="5" t="n">
        <v>1860174.0</v>
      </c>
      <c r="Q4" s="11" t="n">
        <f ref="Q4:Q48" si="2" t="shared">SUM(D4:L4)</f>
        <v>255429.0</v>
      </c>
      <c r="R4" s="6" t="n">
        <f si="0" t="shared"/>
        <v>7.282548183643987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10826.0</v>
      </c>
      <c r="E5" s="5" t="n">
        <v>54893.0</v>
      </c>
      <c r="F5" s="5" t="n">
        <v>63582.0</v>
      </c>
      <c r="G5" s="5" t="n">
        <v>19148.0</v>
      </c>
      <c r="H5" s="5" t="n">
        <v>12301.0</v>
      </c>
      <c r="I5" s="5" t="n">
        <v>6159.0</v>
      </c>
      <c r="J5" s="5" t="n">
        <v>3413.0</v>
      </c>
      <c r="K5" s="5" t="n">
        <v>1996.0</v>
      </c>
      <c r="L5" s="5" t="n">
        <v>1104.0</v>
      </c>
      <c r="M5" s="5" t="n">
        <v>9599.0</v>
      </c>
      <c r="N5" s="11" t="n">
        <f si="1" t="shared"/>
        <v>183021.0</v>
      </c>
      <c r="O5" s="5" t="n">
        <v>1101051.0</v>
      </c>
      <c r="P5" s="5" t="n">
        <v>768323.0</v>
      </c>
      <c r="Q5" s="11" t="n">
        <f si="2" t="shared"/>
        <v>173422.0</v>
      </c>
      <c r="R5" s="6" t="n">
        <f si="0" t="shared"/>
        <v>4.4303663895007555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3152.0</v>
      </c>
      <c r="E6" s="5" t="n">
        <v>8525.0</v>
      </c>
      <c r="F6" s="5" t="n">
        <v>36276.0</v>
      </c>
      <c r="G6" s="5" t="n">
        <v>13927.0</v>
      </c>
      <c r="H6" s="5" t="n">
        <v>7478.0</v>
      </c>
      <c r="I6" s="5" t="n">
        <v>1804.0</v>
      </c>
      <c r="J6" s="5" t="n">
        <v>1000.0</v>
      </c>
      <c r="K6" s="5" t="n">
        <v>620.0</v>
      </c>
      <c r="L6" s="5" t="n">
        <v>505.0</v>
      </c>
      <c r="M6" s="5" t="n">
        <v>2425.0</v>
      </c>
      <c r="N6" s="11" t="n">
        <f si="1" t="shared"/>
        <v>75712.0</v>
      </c>
      <c r="O6" s="5" t="n">
        <v>441101.0</v>
      </c>
      <c r="P6" s="5" t="n">
        <v>333503.0</v>
      </c>
      <c r="Q6" s="11" t="n">
        <f si="2" t="shared"/>
        <v>73287.0</v>
      </c>
      <c r="R6" s="6" t="n">
        <f si="0" t="shared"/>
        <v>4.550643361032653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196.0</v>
      </c>
      <c r="E7" s="5" t="n">
        <v>283.0</v>
      </c>
      <c r="F7" s="5" t="n">
        <v>372.0</v>
      </c>
      <c r="G7" s="5" t="n">
        <v>366.0</v>
      </c>
      <c r="H7" s="5" t="n">
        <v>499.0</v>
      </c>
      <c r="I7" s="5" t="n">
        <v>326.0</v>
      </c>
      <c r="J7" s="5" t="n">
        <v>204.0</v>
      </c>
      <c r="K7" s="5" t="n">
        <v>182.0</v>
      </c>
      <c r="L7" s="5" t="n">
        <v>76.0</v>
      </c>
      <c r="M7" s="5" t="n">
        <v>509.0</v>
      </c>
      <c r="N7" s="11" t="n">
        <f si="1" t="shared"/>
        <v>3013.0</v>
      </c>
      <c r="O7" s="5" t="n">
        <v>115610.0</v>
      </c>
      <c r="P7" s="5" t="n">
        <v>28887.0</v>
      </c>
      <c r="Q7" s="11" t="n">
        <f si="2" t="shared"/>
        <v>2504.0</v>
      </c>
      <c r="R7" s="6" t="n">
        <f si="0" t="shared"/>
        <v>11.536341853035143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104.0</v>
      </c>
      <c r="E8" s="5" t="n">
        <v>219.0</v>
      </c>
      <c r="F8" s="5" t="n">
        <v>325.0</v>
      </c>
      <c r="G8" s="5" t="n">
        <v>285.0</v>
      </c>
      <c r="H8" s="5" t="n">
        <v>390.0</v>
      </c>
      <c r="I8" s="5" t="n">
        <v>375.0</v>
      </c>
      <c r="J8" s="5" t="n">
        <v>144.0</v>
      </c>
      <c r="K8" s="5" t="n">
        <v>67.0</v>
      </c>
      <c r="L8" s="5" t="n">
        <v>17.0</v>
      </c>
      <c r="M8" s="5" t="n">
        <v>167.0</v>
      </c>
      <c r="N8" s="11" t="n">
        <f si="1" t="shared"/>
        <v>2093.0</v>
      </c>
      <c r="O8" s="5" t="n">
        <v>44350.0</v>
      </c>
      <c r="P8" s="5" t="n">
        <v>16354.0</v>
      </c>
      <c r="Q8" s="11" t="n">
        <f si="2" t="shared"/>
        <v>1926.0</v>
      </c>
      <c r="R8" s="6" t="n">
        <f si="0" t="shared"/>
        <v>8.491173416407062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922.0</v>
      </c>
      <c r="E9" s="5" t="n">
        <v>1280.0</v>
      </c>
      <c r="F9" s="5" t="n">
        <v>2622.0</v>
      </c>
      <c r="G9" s="5" t="n">
        <v>3667.0</v>
      </c>
      <c r="H9" s="5" t="n">
        <v>9288.0</v>
      </c>
      <c r="I9" s="5" t="n">
        <v>3980.0</v>
      </c>
      <c r="J9" s="5" t="n">
        <v>1429.0</v>
      </c>
      <c r="K9" s="5" t="n">
        <v>592.0</v>
      </c>
      <c r="L9" s="5" t="n">
        <v>353.0</v>
      </c>
      <c r="M9" s="5" t="n">
        <v>2862.0</v>
      </c>
      <c r="N9" s="11" t="n">
        <f si="1" t="shared"/>
        <v>26995.0</v>
      </c>
      <c r="O9" s="5" t="n">
        <v>705971.0</v>
      </c>
      <c r="P9" s="5" t="n">
        <v>206033.0</v>
      </c>
      <c r="Q9" s="11" t="n">
        <f si="2" t="shared"/>
        <v>24133.0</v>
      </c>
      <c r="R9" s="6" t="n">
        <f si="0" t="shared"/>
        <v>8.537396925371898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1018.0</v>
      </c>
      <c r="E10" s="5" t="n">
        <v>2343.0</v>
      </c>
      <c r="F10" s="5" t="n">
        <v>4126.0</v>
      </c>
      <c r="G10" s="5" t="n">
        <v>4357.0</v>
      </c>
      <c r="H10" s="5" t="n">
        <v>6284.0</v>
      </c>
      <c r="I10" s="5" t="n">
        <v>2324.0</v>
      </c>
      <c r="J10" s="5" t="n">
        <v>663.0</v>
      </c>
      <c r="K10" s="5" t="n">
        <v>230.0</v>
      </c>
      <c r="L10" s="5" t="n">
        <v>75.0</v>
      </c>
      <c r="M10" s="5" t="n">
        <v>593.0</v>
      </c>
      <c r="N10" s="11" t="n">
        <f si="1" t="shared"/>
        <v>22013.0</v>
      </c>
      <c r="O10" s="5" t="n">
        <v>160130.0</v>
      </c>
      <c r="P10" s="5" t="n">
        <v>125469.0</v>
      </c>
      <c r="Q10" s="11" t="n">
        <f si="2" t="shared"/>
        <v>21420.0</v>
      </c>
      <c r="R10" s="6" t="n">
        <f si="0" t="shared"/>
        <v>5.857563025210084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531.0</v>
      </c>
      <c r="E11" s="5" t="n">
        <v>357.0</v>
      </c>
      <c r="F11" s="5" t="n">
        <v>684.0</v>
      </c>
      <c r="G11" s="5" t="n">
        <v>822.0</v>
      </c>
      <c r="H11" s="5" t="n">
        <v>1694.0</v>
      </c>
      <c r="I11" s="5" t="n">
        <v>1367.0</v>
      </c>
      <c r="J11" s="5" t="n">
        <v>680.0</v>
      </c>
      <c r="K11" s="5" t="n">
        <v>584.0</v>
      </c>
      <c r="L11" s="5" t="n">
        <v>232.0</v>
      </c>
      <c r="M11" s="5" t="n">
        <v>8570.0</v>
      </c>
      <c r="N11" s="11" t="n">
        <f si="1" t="shared"/>
        <v>15521.0</v>
      </c>
      <c r="O11" s="5" t="n">
        <v>7679659.0</v>
      </c>
      <c r="P11" s="5" t="n">
        <v>91159.0</v>
      </c>
      <c r="Q11" s="11" t="n">
        <f si="2" t="shared"/>
        <v>6951.0</v>
      </c>
      <c r="R11" s="6" t="n">
        <f si="0" t="shared"/>
        <v>13.114515896993238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1146.0</v>
      </c>
      <c r="E12" s="5" t="n">
        <v>2721.0</v>
      </c>
      <c r="F12" s="5" t="n">
        <v>5360.0</v>
      </c>
      <c r="G12" s="5" t="n">
        <v>3619.0</v>
      </c>
      <c r="H12" s="5" t="n">
        <v>2562.0</v>
      </c>
      <c r="I12" s="5" t="n">
        <v>1414.0</v>
      </c>
      <c r="J12" s="5" t="n">
        <v>390.0</v>
      </c>
      <c r="K12" s="5" t="n">
        <v>387.0</v>
      </c>
      <c r="L12" s="5" t="n">
        <v>226.0</v>
      </c>
      <c r="M12" s="5" t="n">
        <v>7006.0</v>
      </c>
      <c r="N12" s="11" t="n">
        <f si="1" t="shared"/>
        <v>24831.0</v>
      </c>
      <c r="O12" s="5" t="n">
        <v>3803302.0</v>
      </c>
      <c r="P12" s="5" t="n">
        <v>111534.0</v>
      </c>
      <c r="Q12" s="11" t="n">
        <f si="2" t="shared"/>
        <v>17825.0</v>
      </c>
      <c r="R12" s="6" t="n">
        <f si="0" t="shared"/>
        <v>6.257166900420757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575.0</v>
      </c>
      <c r="E13" s="5" t="n">
        <v>1873.0</v>
      </c>
      <c r="F13" s="5" t="n">
        <v>3973.0</v>
      </c>
      <c r="G13" s="5" t="n">
        <v>1966.0</v>
      </c>
      <c r="H13" s="5" t="n">
        <v>1616.0</v>
      </c>
      <c r="I13" s="5" t="n">
        <v>1829.0</v>
      </c>
      <c r="J13" s="5" t="n">
        <v>1706.0</v>
      </c>
      <c r="K13" s="5" t="n">
        <v>388.0</v>
      </c>
      <c r="L13" s="5" t="n">
        <v>294.0</v>
      </c>
      <c r="M13" s="5" t="n">
        <v>3443.0</v>
      </c>
      <c r="N13" s="11" t="n">
        <f si="1" t="shared"/>
        <v>17663.0</v>
      </c>
      <c r="O13" s="5" t="n">
        <v>2001814.0</v>
      </c>
      <c r="P13" s="5" t="n">
        <v>136833.0</v>
      </c>
      <c r="Q13" s="11" t="n">
        <f si="2" t="shared"/>
        <v>14220.0</v>
      </c>
      <c r="R13" s="6" t="n">
        <f si="0" t="shared"/>
        <v>9.622573839662447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291.0</v>
      </c>
      <c r="E14" s="5" t="n">
        <v>716.0</v>
      </c>
      <c r="F14" s="5" t="n">
        <v>3717.0</v>
      </c>
      <c r="G14" s="5" t="n">
        <v>7775.0</v>
      </c>
      <c r="H14" s="5" t="n">
        <v>2145.0</v>
      </c>
      <c r="I14" s="5" t="n">
        <v>2315.0</v>
      </c>
      <c r="J14" s="5" t="n">
        <v>10359.0</v>
      </c>
      <c r="K14" s="5" t="n">
        <v>1013.0</v>
      </c>
      <c r="L14" s="5" t="n">
        <v>1300.0</v>
      </c>
      <c r="M14" s="5" t="n">
        <v>9733.0</v>
      </c>
      <c r="N14" s="11" t="n">
        <f si="1" t="shared"/>
        <v>39364.0</v>
      </c>
      <c r="O14" s="5" t="n">
        <v>6294078.0</v>
      </c>
      <c r="P14" s="5" t="n">
        <v>518401.0</v>
      </c>
      <c r="Q14" s="11" t="n">
        <f si="2" t="shared"/>
        <v>29631.0</v>
      </c>
      <c r="R14" s="6" t="n">
        <f si="0" t="shared"/>
        <v>17.495224595862442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120.0</v>
      </c>
      <c r="E15" s="5" t="n">
        <f ref="E15:M15" si="3" t="shared">E16-E9-E10-E11-E12-E13-E14</f>
        <v>74.0</v>
      </c>
      <c r="F15" s="5" t="n">
        <f si="3" t="shared"/>
        <v>93.0</v>
      </c>
      <c r="G15" s="5" t="n">
        <f si="3" t="shared"/>
        <v>426.0</v>
      </c>
      <c r="H15" s="5" t="n">
        <f si="3" t="shared"/>
        <v>450.0</v>
      </c>
      <c r="I15" s="5" t="n">
        <f si="3" t="shared"/>
        <v>505.0</v>
      </c>
      <c r="J15" s="5" t="n">
        <f si="3" t="shared"/>
        <v>370.0</v>
      </c>
      <c r="K15" s="5" t="n">
        <f si="3" t="shared"/>
        <v>47.0</v>
      </c>
      <c r="L15" s="5" t="n">
        <f si="3" t="shared"/>
        <v>26.0</v>
      </c>
      <c r="M15" s="5" t="n">
        <f si="3" t="shared"/>
        <v>250.0</v>
      </c>
      <c r="N15" s="5" t="n">
        <f ref="N15" si="4" t="shared">N16-N9-N10-N11-N12-N13-N14</f>
        <v>2361.0</v>
      </c>
      <c r="O15" s="5" t="n">
        <f>O16-O9-O10-O11-O12-O13-O14</f>
        <v>67002.0</v>
      </c>
      <c r="P15" s="5" t="n">
        <f>P16-P9-P10-P11-P12-P13-P14</f>
        <v>24025.0</v>
      </c>
      <c r="Q15" s="11" t="n">
        <f si="2" t="shared"/>
        <v>2111.0</v>
      </c>
      <c r="R15" s="6" t="n">
        <f si="0" t="shared"/>
        <v>11.380862150639507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4603.0</v>
      </c>
      <c r="E16" s="5" t="n">
        <v>9364.0</v>
      </c>
      <c r="F16" s="5" t="n">
        <v>20575.0</v>
      </c>
      <c r="G16" s="5" t="n">
        <v>22632.0</v>
      </c>
      <c r="H16" s="5" t="n">
        <v>24039.0</v>
      </c>
      <c r="I16" s="5" t="n">
        <v>13734.0</v>
      </c>
      <c r="J16" s="5" t="n">
        <v>15597.0</v>
      </c>
      <c r="K16" s="5" t="n">
        <v>3241.0</v>
      </c>
      <c r="L16" s="5" t="n">
        <v>2506.0</v>
      </c>
      <c r="M16" s="5" t="n">
        <v>32457.0</v>
      </c>
      <c r="N16" s="11" t="n">
        <f ref="N16:N48" si="5" t="shared">SUM(D16:M16)</f>
        <v>148748.0</v>
      </c>
      <c r="O16" s="5" t="n">
        <v>2.0711956E7</v>
      </c>
      <c r="P16" s="5" t="n">
        <v>1213454.0</v>
      </c>
      <c r="Q16" s="11" t="n">
        <f si="2" t="shared"/>
        <v>116291.0</v>
      </c>
      <c r="R16" s="6" t="n">
        <f si="0" t="shared"/>
        <v>10.434633806571446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46.0</v>
      </c>
      <c r="E17" s="5" t="n">
        <f ref="E17:M17" si="6" t="shared">E18-E16-E3-E4-E5-E6-E7-E8</f>
        <v>103.0</v>
      </c>
      <c r="F17" s="5" t="n">
        <f si="6" t="shared"/>
        <v>155.0</v>
      </c>
      <c r="G17" s="5" t="n">
        <f si="6" t="shared"/>
        <v>131.0</v>
      </c>
      <c r="H17" s="5" t="n">
        <f si="6" t="shared"/>
        <v>272.0</v>
      </c>
      <c r="I17" s="5" t="n">
        <f si="6" t="shared"/>
        <v>194.0</v>
      </c>
      <c r="J17" s="5" t="n">
        <f si="6" t="shared"/>
        <v>67.0</v>
      </c>
      <c r="K17" s="5" t="n">
        <f si="6" t="shared"/>
        <v>107.0</v>
      </c>
      <c r="L17" s="5" t="n">
        <f si="6" t="shared"/>
        <v>23.0</v>
      </c>
      <c r="M17" s="5" t="n">
        <f si="6" t="shared"/>
        <v>211.0</v>
      </c>
      <c r="N17" s="11" t="n">
        <f si="5" t="shared"/>
        <v>1309.0</v>
      </c>
      <c r="O17" s="5" t="n">
        <f>O18-O16-O3-O4-O5-O6-O7-O8</f>
        <v>135851.0</v>
      </c>
      <c r="P17" s="5" t="n">
        <f>P18-P16-P3-P4-P5-P6-P7-P8</f>
        <v>13860.0</v>
      </c>
      <c r="Q17" s="11" t="n">
        <f si="2" t="shared"/>
        <v>1098.0</v>
      </c>
      <c r="R17" s="6" t="n">
        <f si="0" t="shared"/>
        <v>12.62295081967213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44812.0</v>
      </c>
      <c r="E18" s="5" t="n">
        <v>103952.0</v>
      </c>
      <c r="F18" s="5" t="n">
        <v>181604.0</v>
      </c>
      <c r="G18" s="5" t="n">
        <v>130616.0</v>
      </c>
      <c r="H18" s="5" t="n">
        <v>225626.0</v>
      </c>
      <c r="I18" s="5" t="n">
        <v>81757.0</v>
      </c>
      <c r="J18" s="5" t="n">
        <v>27329.0</v>
      </c>
      <c r="K18" s="5" t="n">
        <v>9767.0</v>
      </c>
      <c r="L18" s="5" t="n">
        <v>5520.0</v>
      </c>
      <c r="M18" s="5" t="n">
        <v>73632.0</v>
      </c>
      <c r="N18" s="11" t="n">
        <f si="5" t="shared"/>
        <v>884615.0</v>
      </c>
      <c r="O18" s="5" t="n">
        <v>2.6774878E7</v>
      </c>
      <c r="P18" s="5" t="n">
        <v>5095656.0</v>
      </c>
      <c r="Q18" s="11" t="n">
        <f si="2" t="shared"/>
        <v>810983.0</v>
      </c>
      <c r="R18" s="6" t="n">
        <f si="0" t="shared"/>
        <v>6.283308034817006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789.0</v>
      </c>
      <c r="E19" s="5" t="n">
        <v>879.0</v>
      </c>
      <c r="F19" s="5" t="n">
        <v>1147.0</v>
      </c>
      <c r="G19" s="5" t="n">
        <v>1097.0</v>
      </c>
      <c r="H19" s="5" t="n">
        <v>1666.0</v>
      </c>
      <c r="I19" s="5" t="n">
        <v>1345.0</v>
      </c>
      <c r="J19" s="5" t="n">
        <v>888.0</v>
      </c>
      <c r="K19" s="5" t="n">
        <v>600.0</v>
      </c>
      <c r="L19" s="5" t="n">
        <v>177.0</v>
      </c>
      <c r="M19" s="5" t="n">
        <v>963.0</v>
      </c>
      <c r="N19" s="11" t="n">
        <f si="5" t="shared"/>
        <v>9551.0</v>
      </c>
      <c r="O19" s="5" t="n">
        <v>165062.0</v>
      </c>
      <c r="P19" s="5" t="n">
        <v>93812.0</v>
      </c>
      <c r="Q19" s="11" t="n">
        <f si="2" t="shared"/>
        <v>8588.0</v>
      </c>
      <c r="R19" s="6" t="n">
        <f si="0" t="shared"/>
        <v>10.92361434559851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4107.0</v>
      </c>
      <c r="E20" s="5" t="n">
        <v>3668.0</v>
      </c>
      <c r="F20" s="5" t="n">
        <v>4466.0</v>
      </c>
      <c r="G20" s="5" t="n">
        <v>3844.0</v>
      </c>
      <c r="H20" s="5" t="n">
        <v>7491.0</v>
      </c>
      <c r="I20" s="5" t="n">
        <v>8656.0</v>
      </c>
      <c r="J20" s="5" t="n">
        <v>5576.0</v>
      </c>
      <c r="K20" s="5" t="n">
        <v>4063.0</v>
      </c>
      <c r="L20" s="5" t="n">
        <v>1426.0</v>
      </c>
      <c r="M20" s="5" t="n">
        <v>3631.0</v>
      </c>
      <c r="N20" s="11" t="n">
        <f si="5" t="shared"/>
        <v>46928.0</v>
      </c>
      <c r="O20" s="5" t="n">
        <v>836579.0</v>
      </c>
      <c r="P20" s="5" t="n">
        <v>583023.0</v>
      </c>
      <c r="Q20" s="11" t="n">
        <f si="2" t="shared"/>
        <v>43297.0</v>
      </c>
      <c r="R20" s="6" t="n">
        <f si="0" t="shared"/>
        <v>13.465667367254083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8.0</v>
      </c>
      <c r="E21" s="5" t="n">
        <v>30.0</v>
      </c>
      <c r="F21" s="5" t="n">
        <v>35.0</v>
      </c>
      <c r="G21" s="5" t="n">
        <v>20.0</v>
      </c>
      <c r="H21" s="5" t="n">
        <v>44.0</v>
      </c>
      <c r="I21" s="5" t="n">
        <v>60.0</v>
      </c>
      <c r="J21" s="5" t="n">
        <v>102.0</v>
      </c>
      <c r="K21" s="5" t="n">
        <v>12.0</v>
      </c>
      <c r="L21" s="5" t="n">
        <v>10.0</v>
      </c>
      <c r="M21" s="5" t="n">
        <v>30.0</v>
      </c>
      <c r="N21" s="11" t="n">
        <f si="5" t="shared"/>
        <v>351.0</v>
      </c>
      <c r="O21" s="5" t="n">
        <v>7500.0</v>
      </c>
      <c r="P21" s="5" t="n">
        <v>4616.0</v>
      </c>
      <c r="Q21" s="11" t="n">
        <f si="2" t="shared"/>
        <v>321.0</v>
      </c>
      <c r="R21" s="6" t="n">
        <f si="0" t="shared"/>
        <v>14.38006230529595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7.0</v>
      </c>
      <c r="E22" s="5" t="n">
        <v>23.0</v>
      </c>
      <c r="F22" s="5" t="n">
        <v>22.0</v>
      </c>
      <c r="G22" s="5" t="n">
        <v>25.0</v>
      </c>
      <c r="H22" s="5" t="n">
        <v>46.0</v>
      </c>
      <c r="I22" s="5" t="n">
        <v>47.0</v>
      </c>
      <c r="J22" s="5" t="n">
        <v>34.0</v>
      </c>
      <c r="K22" s="5" t="n">
        <v>13.0</v>
      </c>
      <c r="L22" s="5" t="n">
        <v>18.0</v>
      </c>
      <c r="M22" s="5" t="n">
        <v>39.0</v>
      </c>
      <c r="N22" s="11" t="n">
        <f si="5" t="shared"/>
        <v>274.0</v>
      </c>
      <c r="O22" s="5" t="n">
        <v>8487.0</v>
      </c>
      <c r="P22" s="5" t="n">
        <v>3641.0</v>
      </c>
      <c r="Q22" s="11" t="n">
        <f si="2" t="shared"/>
        <v>235.0</v>
      </c>
      <c r="R22" s="6" t="n">
        <f si="0" t="shared"/>
        <v>15.493617021276595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2.0</v>
      </c>
      <c r="E23" s="5" t="n">
        <v>11.0</v>
      </c>
      <c r="F23" s="5" t="n">
        <v>14.0</v>
      </c>
      <c r="G23" s="5" t="n">
        <v>7.0</v>
      </c>
      <c r="H23" s="5" t="n">
        <v>11.0</v>
      </c>
      <c r="I23" s="5" t="n">
        <v>12.0</v>
      </c>
      <c r="J23" s="5" t="n">
        <v>12.0</v>
      </c>
      <c r="K23" s="5" t="n">
        <v>6.0</v>
      </c>
      <c r="L23" s="5" t="n">
        <v>0.0</v>
      </c>
      <c r="M23" s="5" t="n">
        <v>10.0</v>
      </c>
      <c r="N23" s="11" t="n">
        <f si="5" t="shared"/>
        <v>85.0</v>
      </c>
      <c r="O23" s="5" t="n">
        <v>3107.0</v>
      </c>
      <c r="P23" s="5" t="n">
        <v>856.0</v>
      </c>
      <c r="Q23" s="11" t="n">
        <f si="2" t="shared"/>
        <v>75.0</v>
      </c>
      <c r="R23" s="6" t="n">
        <f si="0" t="shared"/>
        <v>11.413333333333334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55.0</v>
      </c>
      <c r="E24" s="5" t="n">
        <f ref="E24:M24" si="7" t="shared">E25-E19-E20-E21-E22-E23</f>
        <v>65.0</v>
      </c>
      <c r="F24" s="5" t="n">
        <f si="7" t="shared"/>
        <v>92.0</v>
      </c>
      <c r="G24" s="5" t="n">
        <f si="7" t="shared"/>
        <v>76.0</v>
      </c>
      <c r="H24" s="5" t="n">
        <f si="7" t="shared"/>
        <v>95.0</v>
      </c>
      <c r="I24" s="5" t="n">
        <f si="7" t="shared"/>
        <v>188.0</v>
      </c>
      <c r="J24" s="5" t="n">
        <f si="7" t="shared"/>
        <v>99.0</v>
      </c>
      <c r="K24" s="5" t="n">
        <f si="7" t="shared"/>
        <v>78.0</v>
      </c>
      <c r="L24" s="5" t="n">
        <f si="7" t="shared"/>
        <v>51.0</v>
      </c>
      <c r="M24" s="5" t="n">
        <f si="7" t="shared"/>
        <v>255.0</v>
      </c>
      <c r="N24" s="11" t="n">
        <f si="5" t="shared"/>
        <v>1054.0</v>
      </c>
      <c r="O24" s="5" t="n">
        <f>O25-O19-O20-O21-O22-O23</f>
        <v>91544.0</v>
      </c>
      <c r="P24" s="5" t="n">
        <f>P25-P19-P20-P21-P22-P23</f>
        <v>13010.0</v>
      </c>
      <c r="Q24" s="11" t="n">
        <f si="2" t="shared"/>
        <v>799.0</v>
      </c>
      <c r="R24" s="6" t="n">
        <f si="0" t="shared"/>
        <v>16.2828535669587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4968.0</v>
      </c>
      <c r="E25" s="5" t="n">
        <v>4676.0</v>
      </c>
      <c r="F25" s="5" t="n">
        <v>5776.0</v>
      </c>
      <c r="G25" s="5" t="n">
        <v>5069.0</v>
      </c>
      <c r="H25" s="5" t="n">
        <v>9353.0</v>
      </c>
      <c r="I25" s="5" t="n">
        <v>10308.0</v>
      </c>
      <c r="J25" s="5" t="n">
        <v>6711.0</v>
      </c>
      <c r="K25" s="5" t="n">
        <v>4772.0</v>
      </c>
      <c r="L25" s="5" t="n">
        <v>1682.0</v>
      </c>
      <c r="M25" s="5" t="n">
        <v>4928.0</v>
      </c>
      <c r="N25" s="11" t="n">
        <f si="5" t="shared"/>
        <v>58243.0</v>
      </c>
      <c r="O25" s="5" t="n">
        <v>1112279.0</v>
      </c>
      <c r="P25" s="5" t="n">
        <v>698958.0</v>
      </c>
      <c r="Q25" s="11" t="n">
        <f si="2" t="shared"/>
        <v>53315.0</v>
      </c>
      <c r="R25" s="6" t="n">
        <f si="0" t="shared"/>
        <v>13.109969051861578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36.0</v>
      </c>
      <c r="E26" s="5" t="n">
        <v>52.0</v>
      </c>
      <c r="F26" s="5" t="n">
        <v>52.0</v>
      </c>
      <c r="G26" s="5" t="n">
        <v>50.0</v>
      </c>
      <c r="H26" s="5" t="n">
        <v>90.0</v>
      </c>
      <c r="I26" s="5" t="n">
        <v>143.0</v>
      </c>
      <c r="J26" s="5" t="n">
        <v>99.0</v>
      </c>
      <c r="K26" s="5" t="n">
        <v>43.0</v>
      </c>
      <c r="L26" s="5" t="n">
        <v>14.0</v>
      </c>
      <c r="M26" s="5" t="n">
        <v>41.0</v>
      </c>
      <c r="N26" s="11" t="n">
        <f si="5" t="shared"/>
        <v>620.0</v>
      </c>
      <c r="O26" s="5" t="n">
        <v>11526.0</v>
      </c>
      <c r="P26" s="5" t="n">
        <v>7580.0</v>
      </c>
      <c r="Q26" s="11" t="n">
        <f si="2" t="shared"/>
        <v>579.0</v>
      </c>
      <c r="R26" s="6" t="n">
        <f si="0" t="shared"/>
        <v>13.09153713298791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378.0</v>
      </c>
      <c r="E27" s="5" t="n">
        <v>329.0</v>
      </c>
      <c r="F27" s="5" t="n">
        <v>357.0</v>
      </c>
      <c r="G27" s="5" t="n">
        <v>327.0</v>
      </c>
      <c r="H27" s="5" t="n">
        <v>688.0</v>
      </c>
      <c r="I27" s="5" t="n">
        <v>1002.0</v>
      </c>
      <c r="J27" s="5" t="n">
        <v>831.0</v>
      </c>
      <c r="K27" s="5" t="n">
        <v>468.0</v>
      </c>
      <c r="L27" s="5" t="n">
        <v>168.0</v>
      </c>
      <c r="M27" s="5" t="n">
        <v>536.0</v>
      </c>
      <c r="N27" s="11" t="n">
        <f si="5" t="shared"/>
        <v>5084.0</v>
      </c>
      <c r="O27" s="5" t="n">
        <v>105788.0</v>
      </c>
      <c r="P27" s="5" t="n">
        <v>69180.0</v>
      </c>
      <c r="Q27" s="11" t="n">
        <f si="2" t="shared"/>
        <v>4548.0</v>
      </c>
      <c r="R27" s="6" t="n">
        <f si="0" t="shared"/>
        <v>15.21108179419525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316.0</v>
      </c>
      <c r="E28" s="5" t="n">
        <v>446.0</v>
      </c>
      <c r="F28" s="5" t="n">
        <v>485.0</v>
      </c>
      <c r="G28" s="5" t="n">
        <v>367.0</v>
      </c>
      <c r="H28" s="5" t="n">
        <v>620.0</v>
      </c>
      <c r="I28" s="5" t="n">
        <v>928.0</v>
      </c>
      <c r="J28" s="5" t="n">
        <v>602.0</v>
      </c>
      <c r="K28" s="5" t="n">
        <v>227.0</v>
      </c>
      <c r="L28" s="5" t="n">
        <v>62.0</v>
      </c>
      <c r="M28" s="5" t="n">
        <v>404.0</v>
      </c>
      <c r="N28" s="11" t="n">
        <f si="5" t="shared"/>
        <v>4457.0</v>
      </c>
      <c r="O28" s="5" t="n">
        <v>63927.0</v>
      </c>
      <c r="P28" s="5" t="n">
        <v>45104.0</v>
      </c>
      <c r="Q28" s="11" t="n">
        <f si="2" t="shared"/>
        <v>4053.0</v>
      </c>
      <c r="R28" s="6" t="n">
        <f si="0" t="shared"/>
        <v>11.128546755489761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110.0</v>
      </c>
      <c r="E29" s="5" t="n">
        <v>148.0</v>
      </c>
      <c r="F29" s="5" t="n">
        <v>179.0</v>
      </c>
      <c r="G29" s="5" t="n">
        <v>105.0</v>
      </c>
      <c r="H29" s="5" t="n">
        <v>225.0</v>
      </c>
      <c r="I29" s="5" t="n">
        <v>228.0</v>
      </c>
      <c r="J29" s="5" t="n">
        <v>185.0</v>
      </c>
      <c r="K29" s="5" t="n">
        <v>101.0</v>
      </c>
      <c r="L29" s="5" t="n">
        <v>55.0</v>
      </c>
      <c r="M29" s="5" t="n">
        <v>189.0</v>
      </c>
      <c r="N29" s="11" t="n">
        <f si="5" t="shared"/>
        <v>1525.0</v>
      </c>
      <c r="O29" s="5" t="n">
        <v>28674.0</v>
      </c>
      <c r="P29" s="5" t="n">
        <v>17579.0</v>
      </c>
      <c r="Q29" s="11" t="n">
        <f si="2" t="shared"/>
        <v>1336.0</v>
      </c>
      <c r="R29" s="6" t="n">
        <f si="0" t="shared"/>
        <v>13.157934131736527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220.0</v>
      </c>
      <c r="E30" s="5" t="n">
        <v>200.0</v>
      </c>
      <c r="F30" s="5" t="n">
        <v>225.0</v>
      </c>
      <c r="G30" s="5" t="n">
        <v>207.0</v>
      </c>
      <c r="H30" s="5" t="n">
        <v>283.0</v>
      </c>
      <c r="I30" s="5" t="n">
        <v>478.0</v>
      </c>
      <c r="J30" s="5" t="n">
        <v>541.0</v>
      </c>
      <c r="K30" s="5" t="n">
        <v>80.0</v>
      </c>
      <c r="L30" s="5" t="n">
        <v>21.0</v>
      </c>
      <c r="M30" s="5" t="n">
        <v>207.0</v>
      </c>
      <c r="N30" s="11" t="n">
        <f si="5" t="shared"/>
        <v>2462.0</v>
      </c>
      <c r="O30" s="5" t="n">
        <v>34436.0</v>
      </c>
      <c r="P30" s="5" t="n">
        <v>25563.0</v>
      </c>
      <c r="Q30" s="11" t="n">
        <f si="2" t="shared"/>
        <v>2255.0</v>
      </c>
      <c r="R30" s="6" t="n">
        <f si="0" t="shared"/>
        <v>11.336141906873614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40.0</v>
      </c>
      <c r="E31" s="5" t="n">
        <v>107.0</v>
      </c>
      <c r="F31" s="5" t="n">
        <v>74.0</v>
      </c>
      <c r="G31" s="5" t="n">
        <v>66.0</v>
      </c>
      <c r="H31" s="5" t="n">
        <v>121.0</v>
      </c>
      <c r="I31" s="5" t="n">
        <v>207.0</v>
      </c>
      <c r="J31" s="5" t="n">
        <v>133.0</v>
      </c>
      <c r="K31" s="5" t="n">
        <v>55.0</v>
      </c>
      <c r="L31" s="5" t="n">
        <v>24.0</v>
      </c>
      <c r="M31" s="5" t="n">
        <v>28.0</v>
      </c>
      <c r="N31" s="11" t="n">
        <f si="5" t="shared"/>
        <v>855.0</v>
      </c>
      <c r="O31" s="5" t="n">
        <v>12550.0</v>
      </c>
      <c r="P31" s="5" t="n">
        <v>10602.0</v>
      </c>
      <c r="Q31" s="11" t="n">
        <f si="2" t="shared"/>
        <v>827.0</v>
      </c>
      <c r="R31" s="6" t="n">
        <f si="0" t="shared"/>
        <v>12.819830713422007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95.0</v>
      </c>
      <c r="E32" s="5" t="n">
        <v>91.0</v>
      </c>
      <c r="F32" s="5" t="n">
        <v>137.0</v>
      </c>
      <c r="G32" s="5" t="n">
        <v>82.0</v>
      </c>
      <c r="H32" s="5" t="n">
        <v>198.0</v>
      </c>
      <c r="I32" s="5" t="n">
        <v>294.0</v>
      </c>
      <c r="J32" s="5" t="n">
        <v>180.0</v>
      </c>
      <c r="K32" s="5" t="n">
        <v>84.0</v>
      </c>
      <c r="L32" s="5" t="n">
        <v>43.0</v>
      </c>
      <c r="M32" s="5" t="n">
        <v>79.0</v>
      </c>
      <c r="N32" s="11" t="n">
        <f si="5" t="shared"/>
        <v>1283.0</v>
      </c>
      <c r="O32" s="5" t="n">
        <v>22643.0</v>
      </c>
      <c r="P32" s="5" t="n">
        <v>16199.0</v>
      </c>
      <c r="Q32" s="11" t="n">
        <f si="2" t="shared"/>
        <v>1204.0</v>
      </c>
      <c r="R32" s="6" t="n">
        <f si="0" t="shared"/>
        <v>13.454318936877076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631.0</v>
      </c>
      <c r="E33" s="5" t="n">
        <v>546.0</v>
      </c>
      <c r="F33" s="5" t="n">
        <v>714.0</v>
      </c>
      <c r="G33" s="5" t="n">
        <v>568.0</v>
      </c>
      <c r="H33" s="5" t="n">
        <v>875.0</v>
      </c>
      <c r="I33" s="5" t="n">
        <v>812.0</v>
      </c>
      <c r="J33" s="5" t="n">
        <v>474.0</v>
      </c>
      <c r="K33" s="5" t="n">
        <v>260.0</v>
      </c>
      <c r="L33" s="5" t="n">
        <v>139.0</v>
      </c>
      <c r="M33" s="5" t="n">
        <v>433.0</v>
      </c>
      <c r="N33" s="11" t="n">
        <f si="5" t="shared"/>
        <v>5452.0</v>
      </c>
      <c r="O33" s="5" t="n">
        <v>112384.0</v>
      </c>
      <c r="P33" s="5" t="n">
        <v>52358.0</v>
      </c>
      <c r="Q33" s="11" t="n">
        <f si="2" t="shared"/>
        <v>5019.0</v>
      </c>
      <c r="R33" s="6" t="n">
        <f si="0" t="shared"/>
        <v>10.43195855748157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88.0</v>
      </c>
      <c r="E34" s="5" t="n">
        <v>79.0</v>
      </c>
      <c r="F34" s="5" t="n">
        <v>113.0</v>
      </c>
      <c r="G34" s="5" t="n">
        <v>53.0</v>
      </c>
      <c r="H34" s="5" t="n">
        <v>107.0</v>
      </c>
      <c r="I34" s="5" t="n">
        <v>165.0</v>
      </c>
      <c r="J34" s="5" t="n">
        <v>117.0</v>
      </c>
      <c r="K34" s="5" t="n">
        <v>71.0</v>
      </c>
      <c r="L34" s="5" t="n">
        <v>5.0</v>
      </c>
      <c r="M34" s="5" t="n">
        <v>153.0</v>
      </c>
      <c r="N34" s="11" t="n">
        <f si="5" t="shared"/>
        <v>951.0</v>
      </c>
      <c r="O34" s="5" t="n">
        <v>13314.0</v>
      </c>
      <c r="P34" s="5" t="n">
        <v>8982.0</v>
      </c>
      <c r="Q34" s="11" t="n">
        <f si="2" t="shared"/>
        <v>798.0</v>
      </c>
      <c r="R34" s="6" t="n">
        <f si="0" t="shared"/>
        <v>11.25563909774436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38.0</v>
      </c>
      <c r="E35" s="5" t="n">
        <v>18.0</v>
      </c>
      <c r="F35" s="5" t="n">
        <v>11.0</v>
      </c>
      <c r="G35" s="5" t="n">
        <v>7.0</v>
      </c>
      <c r="H35" s="5" t="n">
        <v>21.0</v>
      </c>
      <c r="I35" s="5" t="n">
        <v>13.0</v>
      </c>
      <c r="J35" s="5" t="n">
        <v>14.0</v>
      </c>
      <c r="K35" s="5" t="n">
        <v>7.0</v>
      </c>
      <c r="L35" s="5" t="n">
        <v>1.0</v>
      </c>
      <c r="M35" s="5" t="n">
        <v>20.0</v>
      </c>
      <c r="N35" s="11" t="n">
        <f si="5" t="shared"/>
        <v>150.0</v>
      </c>
      <c r="O35" s="5" t="n">
        <v>2148.0</v>
      </c>
      <c r="P35" s="5" t="n">
        <v>1039.0</v>
      </c>
      <c r="Q35" s="11" t="n">
        <f si="2" t="shared"/>
        <v>130.0</v>
      </c>
      <c r="R35" s="6" t="n">
        <f si="0" t="shared"/>
        <v>7.992307692307692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35.0</v>
      </c>
      <c r="E36" s="5" t="n">
        <v>46.0</v>
      </c>
      <c r="F36" s="5" t="n">
        <v>65.0</v>
      </c>
      <c r="G36" s="5" t="n">
        <v>51.0</v>
      </c>
      <c r="H36" s="5" t="n">
        <v>77.0</v>
      </c>
      <c r="I36" s="5" t="n">
        <v>116.0</v>
      </c>
      <c r="J36" s="5" t="n">
        <v>70.0</v>
      </c>
      <c r="K36" s="5" t="n">
        <v>49.0</v>
      </c>
      <c r="L36" s="5" t="n">
        <v>13.0</v>
      </c>
      <c r="M36" s="5" t="n">
        <v>27.0</v>
      </c>
      <c r="N36" s="11" t="n">
        <f si="5" t="shared"/>
        <v>549.0</v>
      </c>
      <c r="O36" s="5" t="n">
        <v>9239.0</v>
      </c>
      <c r="P36" s="5" t="n">
        <v>6907.0</v>
      </c>
      <c r="Q36" s="11" t="n">
        <f si="2" t="shared"/>
        <v>522.0</v>
      </c>
      <c r="R36" s="6" t="n">
        <f si="0" t="shared"/>
        <v>13.231800766283525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32.0</v>
      </c>
      <c r="E37" s="5" t="n">
        <v>62.0</v>
      </c>
      <c r="F37" s="5" t="n">
        <v>65.0</v>
      </c>
      <c r="G37" s="5" t="n">
        <v>39.0</v>
      </c>
      <c r="H37" s="5" t="n">
        <v>160.0</v>
      </c>
      <c r="I37" s="5" t="n">
        <v>105.0</v>
      </c>
      <c r="J37" s="5" t="n">
        <v>104.0</v>
      </c>
      <c r="K37" s="5" t="n">
        <v>38.0</v>
      </c>
      <c r="L37" s="5" t="n">
        <v>31.0</v>
      </c>
      <c r="M37" s="5" t="n">
        <v>83.0</v>
      </c>
      <c r="N37" s="11" t="n">
        <f si="5" t="shared"/>
        <v>719.0</v>
      </c>
      <c r="O37" s="5" t="n">
        <v>25885.0</v>
      </c>
      <c r="P37" s="5" t="n">
        <v>8947.0</v>
      </c>
      <c r="Q37" s="11" t="n">
        <f si="2" t="shared"/>
        <v>636.0</v>
      </c>
      <c r="R37" s="6" t="n">
        <f si="0" t="shared"/>
        <v>14.067610062893081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344.0</v>
      </c>
      <c r="E38" s="5" t="n">
        <f ref="E38:M38" si="8" t="shared">E39-E26-E27-E28-E29-E30-E31-E32-E33-E34-E35-E36-E37</f>
        <v>338.0</v>
      </c>
      <c r="F38" s="5" t="n">
        <f si="8" t="shared"/>
        <v>411.0</v>
      </c>
      <c r="G38" s="5" t="n">
        <f si="8" t="shared"/>
        <v>453.0</v>
      </c>
      <c r="H38" s="5" t="n">
        <f si="8" t="shared"/>
        <v>561.0</v>
      </c>
      <c r="I38" s="5" t="n">
        <f si="8" t="shared"/>
        <v>689.0</v>
      </c>
      <c r="J38" s="5" t="n">
        <f si="8" t="shared"/>
        <v>403.0</v>
      </c>
      <c r="K38" s="5" t="n">
        <f si="8" t="shared"/>
        <v>229.0</v>
      </c>
      <c r="L38" s="5" t="n">
        <f si="8" t="shared"/>
        <v>115.0</v>
      </c>
      <c r="M38" s="5" t="n">
        <f si="8" t="shared"/>
        <v>405.0</v>
      </c>
      <c r="N38" s="11" t="n">
        <f si="5" t="shared"/>
        <v>3948.0</v>
      </c>
      <c r="O38" s="5" t="n">
        <f>O39-O26-O27-O28-O29-O30-O31-O32-O33-O34-O35-O36-O37</f>
        <v>76898.0</v>
      </c>
      <c r="P38" s="5" t="n">
        <f>P39-P26-P27-P28-P29-P30-P31-P32-P33-P34-P35-P36-P37</f>
        <v>42248.0</v>
      </c>
      <c r="Q38" s="11" t="n">
        <f si="2" t="shared"/>
        <v>3543.0</v>
      </c>
      <c r="R38" s="6" t="n">
        <f si="0" t="shared"/>
        <v>11.924357888794807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2363.0</v>
      </c>
      <c r="E39" s="5" t="n">
        <v>2462.0</v>
      </c>
      <c r="F39" s="5" t="n">
        <v>2888.0</v>
      </c>
      <c r="G39" s="5" t="n">
        <v>2375.0</v>
      </c>
      <c r="H39" s="5" t="n">
        <v>4026.0</v>
      </c>
      <c r="I39" s="5" t="n">
        <v>5180.0</v>
      </c>
      <c r="J39" s="5" t="n">
        <v>3753.0</v>
      </c>
      <c r="K39" s="5" t="n">
        <v>1712.0</v>
      </c>
      <c r="L39" s="5" t="n">
        <v>691.0</v>
      </c>
      <c r="M39" s="5" t="n">
        <v>2605.0</v>
      </c>
      <c r="N39" s="11" t="n">
        <f si="5" t="shared"/>
        <v>28055.0</v>
      </c>
      <c r="O39" s="5" t="n">
        <v>519412.0</v>
      </c>
      <c r="P39" s="5" t="n">
        <v>312288.0</v>
      </c>
      <c r="Q39" s="11" t="n">
        <f si="2" t="shared"/>
        <v>25450.0</v>
      </c>
      <c r="R39" s="6" t="n">
        <f si="0" t="shared"/>
        <v>12.27064833005894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348.0</v>
      </c>
      <c r="E40" s="5" t="n">
        <v>650.0</v>
      </c>
      <c r="F40" s="5" t="n">
        <v>638.0</v>
      </c>
      <c r="G40" s="5" t="n">
        <v>606.0</v>
      </c>
      <c r="H40" s="5" t="n">
        <v>983.0</v>
      </c>
      <c r="I40" s="5" t="n">
        <v>725.0</v>
      </c>
      <c r="J40" s="5" t="n">
        <v>285.0</v>
      </c>
      <c r="K40" s="5" t="n">
        <v>148.0</v>
      </c>
      <c r="L40" s="5" t="n">
        <v>93.0</v>
      </c>
      <c r="M40" s="5" t="n">
        <v>780.0</v>
      </c>
      <c r="N40" s="11" t="n">
        <f si="5" t="shared"/>
        <v>5256.0</v>
      </c>
      <c r="O40" s="5" t="n">
        <v>65985.0</v>
      </c>
      <c r="P40" s="5" t="n">
        <v>39040.0</v>
      </c>
      <c r="Q40" s="11" t="n">
        <f si="2" t="shared"/>
        <v>4476.0</v>
      </c>
      <c r="R40" s="6" t="n">
        <f si="0" t="shared"/>
        <v>8.72207327971403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48.0</v>
      </c>
      <c r="E41" s="5" t="n">
        <v>117.0</v>
      </c>
      <c r="F41" s="5" t="n">
        <v>127.0</v>
      </c>
      <c r="G41" s="5" t="n">
        <v>92.0</v>
      </c>
      <c r="H41" s="5" t="n">
        <v>158.0</v>
      </c>
      <c r="I41" s="5" t="n">
        <v>106.0</v>
      </c>
      <c r="J41" s="5" t="n">
        <v>62.0</v>
      </c>
      <c r="K41" s="5" t="n">
        <v>45.0</v>
      </c>
      <c r="L41" s="5" t="n">
        <v>25.0</v>
      </c>
      <c r="M41" s="5" t="n">
        <v>100.0</v>
      </c>
      <c r="N41" s="11" t="n">
        <f si="5" t="shared"/>
        <v>880.0</v>
      </c>
      <c r="O41" s="5" t="n">
        <v>15933.0</v>
      </c>
      <c r="P41" s="5" t="n">
        <v>8342.0</v>
      </c>
      <c r="Q41" s="11" t="n">
        <f si="2" t="shared"/>
        <v>780.0</v>
      </c>
      <c r="R41" s="6" t="n">
        <f si="0" t="shared"/>
        <v>10.694871794871794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10.0</v>
      </c>
      <c r="E42" s="5" t="n">
        <f ref="E42:M42" si="9" t="shared">E43-E40-E41</f>
        <v>9.0</v>
      </c>
      <c r="F42" s="5" t="n">
        <f si="9" t="shared"/>
        <v>7.0</v>
      </c>
      <c r="G42" s="5" t="n">
        <f si="9" t="shared"/>
        <v>20.0</v>
      </c>
      <c r="H42" s="5" t="n">
        <f si="9" t="shared"/>
        <v>47.0</v>
      </c>
      <c r="I42" s="5" t="n">
        <f si="9" t="shared"/>
        <v>29.0</v>
      </c>
      <c r="J42" s="5" t="n">
        <f si="9" t="shared"/>
        <v>29.0</v>
      </c>
      <c r="K42" s="5" t="n">
        <f si="9" t="shared"/>
        <v>3.0</v>
      </c>
      <c r="L42" s="5" t="n">
        <f si="9" t="shared"/>
        <v>3.0</v>
      </c>
      <c r="M42" s="5" t="n">
        <f si="9" t="shared"/>
        <v>28.0</v>
      </c>
      <c r="N42" s="11" t="n">
        <f si="5" t="shared"/>
        <v>185.0</v>
      </c>
      <c r="O42" s="5" t="n">
        <f>O43-O40-O41</f>
        <v>13119.0</v>
      </c>
      <c r="P42" s="5" t="n">
        <f>P43-P40-P41</f>
        <v>1719.0</v>
      </c>
      <c r="Q42" s="11" t="n">
        <f si="2" t="shared"/>
        <v>157.0</v>
      </c>
      <c r="R42" s="6" t="n">
        <f si="0" t="shared"/>
        <v>10.949044585987261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406.0</v>
      </c>
      <c r="E43" s="5" t="n">
        <v>776.0</v>
      </c>
      <c r="F43" s="5" t="n">
        <v>772.0</v>
      </c>
      <c r="G43" s="5" t="n">
        <v>718.0</v>
      </c>
      <c r="H43" s="5" t="n">
        <v>1188.0</v>
      </c>
      <c r="I43" s="5" t="n">
        <v>860.0</v>
      </c>
      <c r="J43" s="5" t="n">
        <v>376.0</v>
      </c>
      <c r="K43" s="5" t="n">
        <v>196.0</v>
      </c>
      <c r="L43" s="5" t="n">
        <v>121.0</v>
      </c>
      <c r="M43" s="5" t="n">
        <v>908.0</v>
      </c>
      <c r="N43" s="11" t="n">
        <f si="5" t="shared"/>
        <v>6321.0</v>
      </c>
      <c r="O43" s="5" t="n">
        <v>95037.0</v>
      </c>
      <c r="P43" s="5" t="n">
        <v>49101.0</v>
      </c>
      <c r="Q43" s="11" t="n">
        <f si="2" t="shared"/>
        <v>5413.0</v>
      </c>
      <c r="R43" s="6" t="n">
        <f si="0" t="shared"/>
        <v>9.070940328837983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16.0</v>
      </c>
      <c r="E44" s="8" t="n">
        <v>23.0</v>
      </c>
      <c r="F44" s="8" t="n">
        <v>26.0</v>
      </c>
      <c r="G44" s="8" t="n">
        <v>26.0</v>
      </c>
      <c r="H44" s="8" t="n">
        <v>43.0</v>
      </c>
      <c r="I44" s="8" t="n">
        <v>69.0</v>
      </c>
      <c r="J44" s="8" t="n">
        <v>64.0</v>
      </c>
      <c r="K44" s="8" t="n">
        <v>21.0</v>
      </c>
      <c r="L44" s="8" t="n">
        <v>11.0</v>
      </c>
      <c r="M44" s="8" t="n">
        <v>130.0</v>
      </c>
      <c r="N44" s="11" t="n">
        <f si="5" t="shared"/>
        <v>429.0</v>
      </c>
      <c r="O44" s="8" t="n">
        <v>36589.0</v>
      </c>
      <c r="P44" s="8" t="n">
        <v>4407.0</v>
      </c>
      <c r="Q44" s="11" t="n">
        <f si="2" t="shared"/>
        <v>299.0</v>
      </c>
      <c r="R44" s="6" t="n">
        <f si="0" t="shared"/>
        <v>14.73913043478261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12.0</v>
      </c>
      <c r="E45" s="8" t="n">
        <f ref="E45:M45" si="10" t="shared">E46-E44</f>
        <v>32.0</v>
      </c>
      <c r="F45" s="8" t="n">
        <f si="10" t="shared"/>
        <v>57.0</v>
      </c>
      <c r="G45" s="8" t="n">
        <f si="10" t="shared"/>
        <v>48.0</v>
      </c>
      <c r="H45" s="8" t="n">
        <f si="10" t="shared"/>
        <v>102.0</v>
      </c>
      <c r="I45" s="8" t="n">
        <f si="10" t="shared"/>
        <v>68.0</v>
      </c>
      <c r="J45" s="8" t="n">
        <f si="10" t="shared"/>
        <v>71.0</v>
      </c>
      <c r="K45" s="8" t="n">
        <f si="10" t="shared"/>
        <v>26.0</v>
      </c>
      <c r="L45" s="8" t="n">
        <f si="10" t="shared"/>
        <v>10.0</v>
      </c>
      <c r="M45" s="8" t="n">
        <f si="10" t="shared"/>
        <v>127.0</v>
      </c>
      <c r="N45" s="11" t="n">
        <f si="5" t="shared"/>
        <v>553.0</v>
      </c>
      <c r="O45" s="8" t="n">
        <f>O46-O44</f>
        <v>61025.0</v>
      </c>
      <c r="P45" s="8" t="n">
        <f>P46-P44</f>
        <v>5654.0</v>
      </c>
      <c r="Q45" s="11" t="n">
        <f si="2" t="shared"/>
        <v>426.0</v>
      </c>
      <c r="R45" s="6" t="n">
        <f si="0" t="shared"/>
        <v>13.272300469483568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28.0</v>
      </c>
      <c r="E46" s="8" t="n">
        <v>55.0</v>
      </c>
      <c r="F46" s="8" t="n">
        <v>83.0</v>
      </c>
      <c r="G46" s="8" t="n">
        <v>74.0</v>
      </c>
      <c r="H46" s="8" t="n">
        <v>145.0</v>
      </c>
      <c r="I46" s="8" t="n">
        <v>137.0</v>
      </c>
      <c r="J46" s="8" t="n">
        <v>135.0</v>
      </c>
      <c r="K46" s="8" t="n">
        <v>47.0</v>
      </c>
      <c r="L46" s="8" t="n">
        <v>21.0</v>
      </c>
      <c r="M46" s="8" t="n">
        <v>257.0</v>
      </c>
      <c r="N46" s="11" t="n">
        <f si="5" t="shared"/>
        <v>982.0</v>
      </c>
      <c r="O46" s="8" t="n">
        <v>97614.0</v>
      </c>
      <c r="P46" s="8" t="n">
        <v>10061.0</v>
      </c>
      <c r="Q46" s="11" t="n">
        <f si="2" t="shared"/>
        <v>725.0</v>
      </c>
      <c r="R46" s="6" t="n">
        <f si="0" t="shared"/>
        <v>13.877241379310345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7.0</v>
      </c>
      <c r="E47" s="5" t="n">
        <v>4.0</v>
      </c>
      <c r="F47" s="5" t="n">
        <v>8.0</v>
      </c>
      <c r="G47" s="5" t="n">
        <v>4.0</v>
      </c>
      <c r="H47" s="5" t="n">
        <v>14.0</v>
      </c>
      <c r="I47" s="5" t="n">
        <v>17.0</v>
      </c>
      <c r="J47" s="5" t="n">
        <v>6.0</v>
      </c>
      <c r="K47" s="5" t="n">
        <v>3.0</v>
      </c>
      <c r="L47" s="5" t="n">
        <v>1.0</v>
      </c>
      <c r="M47" s="5" t="n">
        <v>24.0</v>
      </c>
      <c r="N47" s="11" t="n">
        <f si="5" t="shared"/>
        <v>88.0</v>
      </c>
      <c r="O47" s="5" t="n">
        <v>6236.0</v>
      </c>
      <c r="P47" s="5" t="n">
        <v>683.0</v>
      </c>
      <c r="Q47" s="11" t="n">
        <f si="2" t="shared"/>
        <v>64.0</v>
      </c>
      <c r="R47" s="6" t="n">
        <f si="0" t="shared"/>
        <v>10.671875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52584.0</v>
      </c>
      <c r="E48" s="5" t="n">
        <f ref="E48:M48" si="11" t="shared">E47+E46+E43+E39+E25+E18</f>
        <v>111925.0</v>
      </c>
      <c r="F48" s="5" t="n">
        <f si="11" t="shared"/>
        <v>191131.0</v>
      </c>
      <c r="G48" s="5" t="n">
        <f si="11" t="shared"/>
        <v>138856.0</v>
      </c>
      <c r="H48" s="5" t="n">
        <f si="11" t="shared"/>
        <v>240352.0</v>
      </c>
      <c r="I48" s="5" t="n">
        <f si="11" t="shared"/>
        <v>98259.0</v>
      </c>
      <c r="J48" s="5" t="n">
        <f si="11" t="shared"/>
        <v>38310.0</v>
      </c>
      <c r="K48" s="5" t="n">
        <f si="11" t="shared"/>
        <v>16497.0</v>
      </c>
      <c r="L48" s="5" t="n">
        <f si="11" t="shared"/>
        <v>8036.0</v>
      </c>
      <c r="M48" s="5" t="n">
        <f si="11" t="shared"/>
        <v>82354.0</v>
      </c>
      <c r="N48" s="11" t="n">
        <f si="5" t="shared"/>
        <v>978304.0</v>
      </c>
      <c r="O48" s="5" t="n">
        <f>O47+O46+O43+O39+O25+O18</f>
        <v>2.8605456E7</v>
      </c>
      <c r="P48" s="5" t="n">
        <f>P47+P46+P43+P39+P25+P18</f>
        <v>6166747.0</v>
      </c>
      <c r="Q48" s="11" t="n">
        <f si="2" t="shared"/>
        <v>895950.0</v>
      </c>
      <c r="R48" s="6" t="n">
        <f si="0" t="shared"/>
        <v>6.8829142251241695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5.375016354834489</v>
      </c>
      <c r="E49" s="6" t="n">
        <f ref="E49" si="13" t="shared">E48/$N$48*100</f>
        <v>11.440717813685726</v>
      </c>
      <c r="F49" s="6" t="n">
        <f ref="F49" si="14" t="shared">F48/$N$48*100</f>
        <v>19.536974192071177</v>
      </c>
      <c r="G49" s="6" t="n">
        <f ref="G49" si="15" t="shared">G48/$N$48*100</f>
        <v>14.193543111343713</v>
      </c>
      <c r="H49" s="6" t="n">
        <f ref="H49" si="16" t="shared">H48/$N$48*100</f>
        <v>24.56823236948842</v>
      </c>
      <c r="I49" s="6" t="n">
        <f ref="I49" si="17" t="shared">I48/$N$48*100</f>
        <v>10.043810512887609</v>
      </c>
      <c r="J49" s="6" t="n">
        <f ref="J49" si="18" t="shared">J48/$N$48*100</f>
        <v>3.9159606829778886</v>
      </c>
      <c r="K49" s="6" t="n">
        <f ref="K49" si="19" t="shared">K48/$N$48*100</f>
        <v>1.6862856535391861</v>
      </c>
      <c r="L49" s="6" t="n">
        <f ref="L49" si="20" t="shared">L48/$N$48*100</f>
        <v>0.8214215622137904</v>
      </c>
      <c r="M49" s="6" t="n">
        <f ref="M49" si="21" t="shared">M48/$N$48*100</f>
        <v>8.418037746958001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