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<sst xmlns="http://schemas.openxmlformats.org/spreadsheetml/2006/main" count="118" uniqueCount="73">
  <si>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</si>
  <si>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</si>
  <si>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</si>
  <si>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</si>
  <si>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</si>
  <si>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</si>
  <si>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</si>
  <si>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</si>
  <si>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</si>
  <si>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</si>
  <si>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</si>
  <si>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</si>
  <si>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</si>
  <si>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</si>
  <si>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</si>
  <si>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</si>
  <si>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</si>
  <si>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</si>
  <si>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</si>
  <si>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</si>
  <si>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</si>
  <si>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</si>
  <si>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</si>
  <si>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</si>
  <si>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</si>
  <si>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</si>
  <si>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</si>
  <si>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</si>
  <si>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</si>
  <si>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</si>
  <si>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</si>
  <si>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</si>
  <si>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</si>
  <si>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</si>
  <si>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</si>
  <si>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</si>
  <si>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</si>
  <si>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</si>
  <si>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</si>
  <si>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</si>
  <si>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</si>
  <si>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</si>
  <si>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</si>
  <si>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</si>
  <si>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</si>
  <si>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</si>
  <si>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</si>
  <si>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</si>
  <si>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</si>
  <si>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</si>
  <si>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</si>
  <si>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</si>
  <si>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</si>
  <si>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</si>
  <si>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</si>
  <si>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</si>
  <si>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</si>
  <si>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</si>
  <si>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</si>
  <si>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</si>
  <si>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</si>
  <si>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</si>
  <si>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</si>
  <si>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</si>
  <si>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</si>
  <si>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</si>
  <si>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</si>
  <si>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</si>
  <si>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</si>
  <si>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</si>
  <si>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</si>
  <si>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108年11月來臺旅客人次～按停留夜數分
Table 1-8  Visitor Arrivals  by Length of Stay,
November,2019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</si>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</sst>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6985.0</v>
      </c>
      <c r="E3" s="4" t="n">
        <v>26249.0</v>
      </c>
      <c r="F3" s="4" t="n">
        <v>39849.0</v>
      </c>
      <c r="G3" s="4" t="n">
        <v>29485.0</v>
      </c>
      <c r="H3" s="4" t="n">
        <v>20409.0</v>
      </c>
      <c r="I3" s="4" t="n">
        <v>5324.0</v>
      </c>
      <c r="J3" s="4" t="n">
        <v>1205.0</v>
      </c>
      <c r="K3" s="4" t="n">
        <v>304.0</v>
      </c>
      <c r="L3" s="4" t="n">
        <v>219.0</v>
      </c>
      <c r="M3" s="4" t="n">
        <v>3712.0</v>
      </c>
      <c r="N3" s="11" t="n">
        <f>SUM(D3:M3)</f>
        <v>133741.0</v>
      </c>
      <c r="O3" s="4" t="n">
        <v>710921.0</v>
      </c>
      <c r="P3" s="4" t="n">
        <v>523377.0</v>
      </c>
      <c r="Q3" s="11" t="n">
        <f>SUM(D3:L3)</f>
        <v>130029.0</v>
      </c>
      <c r="R3" s="6" t="n">
        <f ref="R3:R48" si="0" t="shared">IF(P3&lt;&gt;0,P3/SUM(D3:L3),0)</f>
        <v>4.025079020833814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10286.0</v>
      </c>
      <c r="E4" s="5" t="n">
        <v>5998.0</v>
      </c>
      <c r="F4" s="5" t="n">
        <v>6412.0</v>
      </c>
      <c r="G4" s="5" t="n">
        <v>7497.0</v>
      </c>
      <c r="H4" s="5" t="n">
        <v>36531.0</v>
      </c>
      <c r="I4" s="5" t="n">
        <v>11236.0</v>
      </c>
      <c r="J4" s="5" t="n">
        <v>3024.0</v>
      </c>
      <c r="K4" s="5" t="n">
        <v>1348.0</v>
      </c>
      <c r="L4" s="5" t="n">
        <v>1345.0</v>
      </c>
      <c r="M4" s="5" t="n">
        <v>12430.0</v>
      </c>
      <c r="N4" s="11" t="n">
        <f ref="N4:N14" si="1" t="shared">SUM(D4:M4)</f>
        <v>96107.0</v>
      </c>
      <c r="O4" s="5" t="n">
        <v>1306014.0</v>
      </c>
      <c r="P4" s="5" t="n">
        <v>676993.0</v>
      </c>
      <c r="Q4" s="11" t="n">
        <f ref="Q4:Q48" si="2" t="shared">SUM(D4:L4)</f>
        <v>83677.0</v>
      </c>
      <c r="R4" s="6" t="n">
        <f si="0" t="shared"/>
        <v>8.090550569451581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12274.0</v>
      </c>
      <c r="E5" s="5" t="n">
        <v>73458.0</v>
      </c>
      <c r="F5" s="5" t="n">
        <v>80722.0</v>
      </c>
      <c r="G5" s="5" t="n">
        <v>23766.0</v>
      </c>
      <c r="H5" s="5" t="n">
        <v>10744.0</v>
      </c>
      <c r="I5" s="5" t="n">
        <v>4225.0</v>
      </c>
      <c r="J5" s="5" t="n">
        <v>2426.0</v>
      </c>
      <c r="K5" s="5" t="n">
        <v>1861.0</v>
      </c>
      <c r="L5" s="5" t="n">
        <v>1316.0</v>
      </c>
      <c r="M5" s="5" t="n">
        <v>5651.0</v>
      </c>
      <c r="N5" s="11" t="n">
        <f si="1" t="shared"/>
        <v>216443.0</v>
      </c>
      <c r="O5" s="5" t="n">
        <v>1020294.0</v>
      </c>
      <c r="P5" s="5" t="n">
        <v>835654.0</v>
      </c>
      <c r="Q5" s="11" t="n">
        <f si="2" t="shared"/>
        <v>210792.0</v>
      </c>
      <c r="R5" s="6" t="n">
        <f si="0" t="shared"/>
        <v>3.9643534859007934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4414.0</v>
      </c>
      <c r="E6" s="5" t="n">
        <v>26548.0</v>
      </c>
      <c r="F6" s="5" t="n">
        <v>75939.0</v>
      </c>
      <c r="G6" s="5" t="n">
        <v>16424.0</v>
      </c>
      <c r="H6" s="5" t="n">
        <v>5839.0</v>
      </c>
      <c r="I6" s="5" t="n">
        <v>1452.0</v>
      </c>
      <c r="J6" s="5" t="n">
        <v>613.0</v>
      </c>
      <c r="K6" s="5" t="n">
        <v>648.0</v>
      </c>
      <c r="L6" s="5" t="n">
        <v>593.0</v>
      </c>
      <c r="M6" s="5" t="n">
        <v>1312.0</v>
      </c>
      <c r="N6" s="11" t="n">
        <f si="1" t="shared"/>
        <v>133782.0</v>
      </c>
      <c r="O6" s="5" t="n">
        <v>563616.0</v>
      </c>
      <c r="P6" s="5" t="n">
        <v>485123.0</v>
      </c>
      <c r="Q6" s="11" t="n">
        <f si="2" t="shared"/>
        <v>132470.0</v>
      </c>
      <c r="R6" s="6" t="n">
        <f si="0" t="shared"/>
        <v>3.662134822978788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298.0</v>
      </c>
      <c r="E7" s="5" t="n">
        <v>269.0</v>
      </c>
      <c r="F7" s="5" t="n">
        <v>424.0</v>
      </c>
      <c r="G7" s="5" t="n">
        <v>471.0</v>
      </c>
      <c r="H7" s="5" t="n">
        <v>786.0</v>
      </c>
      <c r="I7" s="5" t="n">
        <v>474.0</v>
      </c>
      <c r="J7" s="5" t="n">
        <v>177.0</v>
      </c>
      <c r="K7" s="5" t="n">
        <v>178.0</v>
      </c>
      <c r="L7" s="5" t="n">
        <v>93.0</v>
      </c>
      <c r="M7" s="5" t="n">
        <v>469.0</v>
      </c>
      <c r="N7" s="11" t="n">
        <f si="1" t="shared"/>
        <v>3639.0</v>
      </c>
      <c r="O7" s="5" t="n">
        <v>119558.0</v>
      </c>
      <c r="P7" s="5" t="n">
        <v>33139.0</v>
      </c>
      <c r="Q7" s="11" t="n">
        <f si="2" t="shared"/>
        <v>3170.0</v>
      </c>
      <c r="R7" s="6" t="n">
        <f si="0" t="shared"/>
        <v>10.453943217665616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136.0</v>
      </c>
      <c r="E8" s="5" t="n">
        <v>252.0</v>
      </c>
      <c r="F8" s="5" t="n">
        <v>315.0</v>
      </c>
      <c r="G8" s="5" t="n">
        <v>264.0</v>
      </c>
      <c r="H8" s="5" t="n">
        <v>459.0</v>
      </c>
      <c r="I8" s="5" t="n">
        <v>350.0</v>
      </c>
      <c r="J8" s="5" t="n">
        <v>140.0</v>
      </c>
      <c r="K8" s="5" t="n">
        <v>49.0</v>
      </c>
      <c r="L8" s="5" t="n">
        <v>30.0</v>
      </c>
      <c r="M8" s="5" t="n">
        <v>100.0</v>
      </c>
      <c r="N8" s="11" t="n">
        <f si="1" t="shared"/>
        <v>2095.0</v>
      </c>
      <c r="O8" s="5" t="n">
        <v>27399.0</v>
      </c>
      <c r="P8" s="5" t="n">
        <v>16551.0</v>
      </c>
      <c r="Q8" s="11" t="n">
        <f si="2" t="shared"/>
        <v>1995.0</v>
      </c>
      <c r="R8" s="6" t="n">
        <f si="0" t="shared"/>
        <v>8.29624060150376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1098.0</v>
      </c>
      <c r="E9" s="5" t="n">
        <v>1777.0</v>
      </c>
      <c r="F9" s="5" t="n">
        <v>3766.0</v>
      </c>
      <c r="G9" s="5" t="n">
        <v>6834.0</v>
      </c>
      <c r="H9" s="5" t="n">
        <v>29273.0</v>
      </c>
      <c r="I9" s="5" t="n">
        <v>11131.0</v>
      </c>
      <c r="J9" s="5" t="n">
        <v>1443.0</v>
      </c>
      <c r="K9" s="5" t="n">
        <v>511.0</v>
      </c>
      <c r="L9" s="5" t="n">
        <v>521.0</v>
      </c>
      <c r="M9" s="5" t="n">
        <v>1726.0</v>
      </c>
      <c r="N9" s="11" t="n">
        <f si="1" t="shared"/>
        <v>58080.0</v>
      </c>
      <c r="O9" s="5" t="n">
        <v>651980.0</v>
      </c>
      <c r="P9" s="5" t="n">
        <v>420489.0</v>
      </c>
      <c r="Q9" s="11" t="n">
        <f si="2" t="shared"/>
        <v>56354.0</v>
      </c>
      <c r="R9" s="6" t="n">
        <f si="0" t="shared"/>
        <v>7.4615643964935945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1252.0</v>
      </c>
      <c r="E10" s="5" t="n">
        <v>2647.0</v>
      </c>
      <c r="F10" s="5" t="n">
        <v>4941.0</v>
      </c>
      <c r="G10" s="5" t="n">
        <v>7247.0</v>
      </c>
      <c r="H10" s="5" t="n">
        <v>22481.0</v>
      </c>
      <c r="I10" s="5" t="n">
        <v>11028.0</v>
      </c>
      <c r="J10" s="5" t="n">
        <v>716.0</v>
      </c>
      <c r="K10" s="5" t="n">
        <v>190.0</v>
      </c>
      <c r="L10" s="5" t="n">
        <v>77.0</v>
      </c>
      <c r="M10" s="5" t="n">
        <v>797.0</v>
      </c>
      <c r="N10" s="11" t="n">
        <f si="1" t="shared"/>
        <v>51376.0</v>
      </c>
      <c r="O10" s="5" t="n">
        <v>340095.0</v>
      </c>
      <c r="P10" s="5" t="n">
        <v>318974.0</v>
      </c>
      <c r="Q10" s="11" t="n">
        <f si="2" t="shared"/>
        <v>50579.0</v>
      </c>
      <c r="R10" s="6" t="n">
        <f si="0" t="shared"/>
        <v>6.306451294015303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630.0</v>
      </c>
      <c r="E11" s="5" t="n">
        <v>589.0</v>
      </c>
      <c r="F11" s="5" t="n">
        <v>873.0</v>
      </c>
      <c r="G11" s="5" t="n">
        <v>1956.0</v>
      </c>
      <c r="H11" s="5" t="n">
        <v>2820.0</v>
      </c>
      <c r="I11" s="5" t="n">
        <v>2271.0</v>
      </c>
      <c r="J11" s="5" t="n">
        <v>581.0</v>
      </c>
      <c r="K11" s="5" t="n">
        <v>351.0</v>
      </c>
      <c r="L11" s="5" t="n">
        <v>309.0</v>
      </c>
      <c r="M11" s="5" t="n">
        <v>7046.0</v>
      </c>
      <c r="N11" s="11" t="n">
        <f si="1" t="shared"/>
        <v>17426.0</v>
      </c>
      <c r="O11" s="5" t="n">
        <v>6559487.0</v>
      </c>
      <c r="P11" s="5" t="n">
        <v>105913.0</v>
      </c>
      <c r="Q11" s="11" t="n">
        <f si="2" t="shared"/>
        <v>10380.0</v>
      </c>
      <c r="R11" s="6" t="n">
        <f si="0" t="shared"/>
        <v>10.203564547206165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1612.0</v>
      </c>
      <c r="E12" s="5" t="n">
        <v>6233.0</v>
      </c>
      <c r="F12" s="5" t="n">
        <v>12819.0</v>
      </c>
      <c r="G12" s="5" t="n">
        <v>9745.0</v>
      </c>
      <c r="H12" s="5" t="n">
        <v>6918.0</v>
      </c>
      <c r="I12" s="5" t="n">
        <v>2055.0</v>
      </c>
      <c r="J12" s="5" t="n">
        <v>287.0</v>
      </c>
      <c r="K12" s="5" t="n">
        <v>302.0</v>
      </c>
      <c r="L12" s="5" t="n">
        <v>198.0</v>
      </c>
      <c r="M12" s="5" t="n">
        <v>7142.0</v>
      </c>
      <c r="N12" s="11" t="n">
        <f si="1" t="shared"/>
        <v>47311.0</v>
      </c>
      <c r="O12" s="5" t="n">
        <v>3585689.0</v>
      </c>
      <c r="P12" s="5" t="n">
        <v>187691.0</v>
      </c>
      <c r="Q12" s="11" t="n">
        <f si="2" t="shared"/>
        <v>40169.0</v>
      </c>
      <c r="R12" s="6" t="n">
        <f si="0" t="shared"/>
        <v>4.6725335457691255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881.0</v>
      </c>
      <c r="E13" s="5" t="n">
        <v>5353.0</v>
      </c>
      <c r="F13" s="5" t="n">
        <v>12381.0</v>
      </c>
      <c r="G13" s="5" t="n">
        <v>7145.0</v>
      </c>
      <c r="H13" s="5" t="n">
        <v>4534.0</v>
      </c>
      <c r="I13" s="5" t="n">
        <v>3802.0</v>
      </c>
      <c r="J13" s="5" t="n">
        <v>269.0</v>
      </c>
      <c r="K13" s="5" t="n">
        <v>285.0</v>
      </c>
      <c r="L13" s="5" t="n">
        <v>290.0</v>
      </c>
      <c r="M13" s="5" t="n">
        <v>3165.0</v>
      </c>
      <c r="N13" s="11" t="n">
        <f si="1" t="shared"/>
        <v>38105.0</v>
      </c>
      <c r="O13" s="5" t="n">
        <v>1954860.0</v>
      </c>
      <c r="P13" s="5" t="n">
        <v>188282.0</v>
      </c>
      <c r="Q13" s="11" t="n">
        <f si="2" t="shared"/>
        <v>34940.0</v>
      </c>
      <c r="R13" s="6" t="n">
        <f si="0" t="shared"/>
        <v>5.3887235260446475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262.0</v>
      </c>
      <c r="E14" s="5" t="n">
        <v>718.0</v>
      </c>
      <c r="F14" s="5" t="n">
        <v>3761.0</v>
      </c>
      <c r="G14" s="5" t="n">
        <v>6639.0</v>
      </c>
      <c r="H14" s="5" t="n">
        <v>2884.0</v>
      </c>
      <c r="I14" s="5" t="n">
        <v>3444.0</v>
      </c>
      <c r="J14" s="5" t="n">
        <v>724.0</v>
      </c>
      <c r="K14" s="5" t="n">
        <v>974.0</v>
      </c>
      <c r="L14" s="5" t="n">
        <v>1501.0</v>
      </c>
      <c r="M14" s="5" t="n">
        <v>11193.0</v>
      </c>
      <c r="N14" s="11" t="n">
        <f si="1" t="shared"/>
        <v>32100.0</v>
      </c>
      <c r="O14" s="5" t="n">
        <v>7080897.0</v>
      </c>
      <c r="P14" s="5" t="n">
        <v>281590.0</v>
      </c>
      <c r="Q14" s="11" t="n">
        <f si="2" t="shared"/>
        <v>20907.0</v>
      </c>
      <c r="R14" s="6" t="n">
        <f si="0" t="shared"/>
        <v>13.468694695556513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121.0</v>
      </c>
      <c r="E15" s="5" t="n">
        <f ref="E15:M15" si="3" t="shared">E16-E9-E10-E11-E12-E13-E14</f>
        <v>112.0</v>
      </c>
      <c r="F15" s="5" t="n">
        <f si="3" t="shared"/>
        <v>227.0</v>
      </c>
      <c r="G15" s="5" t="n">
        <f si="3" t="shared"/>
        <v>755.0</v>
      </c>
      <c r="H15" s="5" t="n">
        <f si="3" t="shared"/>
        <v>606.0</v>
      </c>
      <c r="I15" s="5" t="n">
        <f si="3" t="shared"/>
        <v>541.0</v>
      </c>
      <c r="J15" s="5" t="n">
        <f si="3" t="shared"/>
        <v>209.0</v>
      </c>
      <c r="K15" s="5" t="n">
        <f si="3" t="shared"/>
        <v>44.0</v>
      </c>
      <c r="L15" s="5" t="n">
        <f si="3" t="shared"/>
        <v>56.0</v>
      </c>
      <c r="M15" s="5" t="n">
        <f si="3" t="shared"/>
        <v>336.0</v>
      </c>
      <c r="N15" s="5" t="n">
        <f ref="N15" si="4" t="shared">N16-N9-N10-N11-N12-N13-N14</f>
        <v>3007.0</v>
      </c>
      <c r="O15" s="5" t="n">
        <f>O16-O9-O10-O11-O12-O13-O14</f>
        <v>78848.0</v>
      </c>
      <c r="P15" s="5" t="n">
        <f>P16-P9-P10-P11-P12-P13-P14</f>
        <v>25148.0</v>
      </c>
      <c r="Q15" s="11" t="n">
        <f si="2" t="shared"/>
        <v>2671.0</v>
      </c>
      <c r="R15" s="6" t="n">
        <f si="0" t="shared"/>
        <v>9.415200299513291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5856.0</v>
      </c>
      <c r="E16" s="5" t="n">
        <v>17429.0</v>
      </c>
      <c r="F16" s="5" t="n">
        <v>38768.0</v>
      </c>
      <c r="G16" s="5" t="n">
        <v>40321.0</v>
      </c>
      <c r="H16" s="5" t="n">
        <v>69516.0</v>
      </c>
      <c r="I16" s="5" t="n">
        <v>34272.0</v>
      </c>
      <c r="J16" s="5" t="n">
        <v>4229.0</v>
      </c>
      <c r="K16" s="5" t="n">
        <v>2657.0</v>
      </c>
      <c r="L16" s="5" t="n">
        <v>2952.0</v>
      </c>
      <c r="M16" s="5" t="n">
        <v>31405.0</v>
      </c>
      <c r="N16" s="11" t="n">
        <f ref="N16:N48" si="5" t="shared">SUM(D16:M16)</f>
        <v>247405.0</v>
      </c>
      <c r="O16" s="5" t="n">
        <v>2.0251856E7</v>
      </c>
      <c r="P16" s="5" t="n">
        <v>1528087.0</v>
      </c>
      <c r="Q16" s="11" t="n">
        <f si="2" t="shared"/>
        <v>216000.0</v>
      </c>
      <c r="R16" s="6" t="n">
        <f si="0" t="shared"/>
        <v>7.074476851851852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141.0</v>
      </c>
      <c r="E17" s="5" t="n">
        <f ref="E17:M17" si="6" t="shared">E18-E16-E3-E4-E5-E6-E7-E8</f>
        <v>311.0</v>
      </c>
      <c r="F17" s="5" t="n">
        <f si="6" t="shared"/>
        <v>311.0</v>
      </c>
      <c r="G17" s="5" t="n">
        <f si="6" t="shared"/>
        <v>208.0</v>
      </c>
      <c r="H17" s="5" t="n">
        <f si="6" t="shared"/>
        <v>337.0</v>
      </c>
      <c r="I17" s="5" t="n">
        <f si="6" t="shared"/>
        <v>185.0</v>
      </c>
      <c r="J17" s="5" t="n">
        <f si="6" t="shared"/>
        <v>43.0</v>
      </c>
      <c r="K17" s="5" t="n">
        <f si="6" t="shared"/>
        <v>111.0</v>
      </c>
      <c r="L17" s="5" t="n">
        <f si="6" t="shared"/>
        <v>50.0</v>
      </c>
      <c r="M17" s="5" t="n">
        <f si="6" t="shared"/>
        <v>152.0</v>
      </c>
      <c r="N17" s="11" t="n">
        <f si="5" t="shared"/>
        <v>1849.0</v>
      </c>
      <c r="O17" s="5" t="n">
        <f>O18-O16-O3-O4-O5-O6-O7-O8</f>
        <v>89471.0</v>
      </c>
      <c r="P17" s="5" t="n">
        <f>P18-P16-P3-P4-P5-P6-P7-P8</f>
        <v>16751.0</v>
      </c>
      <c r="Q17" s="11" t="n">
        <f si="2" t="shared"/>
        <v>1697.0</v>
      </c>
      <c r="R17" s="6" t="n">
        <f si="0" t="shared"/>
        <v>9.870948733058338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40390.0</v>
      </c>
      <c r="E18" s="5" t="n">
        <v>150514.0</v>
      </c>
      <c r="F18" s="5" t="n">
        <v>242740.0</v>
      </c>
      <c r="G18" s="5" t="n">
        <v>118436.0</v>
      </c>
      <c r="H18" s="5" t="n">
        <v>144621.0</v>
      </c>
      <c r="I18" s="5" t="n">
        <v>57518.0</v>
      </c>
      <c r="J18" s="5" t="n">
        <v>11857.0</v>
      </c>
      <c r="K18" s="5" t="n">
        <v>7156.0</v>
      </c>
      <c r="L18" s="5" t="n">
        <v>6598.0</v>
      </c>
      <c r="M18" s="5" t="n">
        <v>55231.0</v>
      </c>
      <c r="N18" s="11" t="n">
        <f si="5" t="shared"/>
        <v>835061.0</v>
      </c>
      <c r="O18" s="5" t="n">
        <v>2.4089129E7</v>
      </c>
      <c r="P18" s="5" t="n">
        <v>4115675.0</v>
      </c>
      <c r="Q18" s="11" t="n">
        <f si="2" t="shared"/>
        <v>779830.0</v>
      </c>
      <c r="R18" s="6" t="n">
        <f si="0" t="shared"/>
        <v>5.27765666876114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876.0</v>
      </c>
      <c r="E19" s="5" t="n">
        <v>1708.0</v>
      </c>
      <c r="F19" s="5" t="n">
        <v>1944.0</v>
      </c>
      <c r="G19" s="5" t="n">
        <v>1732.0</v>
      </c>
      <c r="H19" s="5" t="n">
        <v>3039.0</v>
      </c>
      <c r="I19" s="5" t="n">
        <v>2455.0</v>
      </c>
      <c r="J19" s="5" t="n">
        <v>756.0</v>
      </c>
      <c r="K19" s="5" t="n">
        <v>235.0</v>
      </c>
      <c r="L19" s="5" t="n">
        <v>141.0</v>
      </c>
      <c r="M19" s="5" t="n">
        <v>1066.0</v>
      </c>
      <c r="N19" s="11" t="n">
        <f si="5" t="shared"/>
        <v>13952.0</v>
      </c>
      <c r="O19" s="5" t="n">
        <v>134225.0</v>
      </c>
      <c r="P19" s="5" t="n">
        <v>97735.0</v>
      </c>
      <c r="Q19" s="11" t="n">
        <f si="2" t="shared"/>
        <v>12886.0</v>
      </c>
      <c r="R19" s="6" t="n">
        <f si="0" t="shared"/>
        <v>7.584587924879714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4059.0</v>
      </c>
      <c r="E20" s="5" t="n">
        <v>6018.0</v>
      </c>
      <c r="F20" s="5" t="n">
        <v>6888.0</v>
      </c>
      <c r="G20" s="5" t="n">
        <v>5845.0</v>
      </c>
      <c r="H20" s="5" t="n">
        <v>12608.0</v>
      </c>
      <c r="I20" s="5" t="n">
        <v>10949.0</v>
      </c>
      <c r="J20" s="5" t="n">
        <v>3447.0</v>
      </c>
      <c r="K20" s="5" t="n">
        <v>1464.0</v>
      </c>
      <c r="L20" s="5" t="n">
        <v>897.0</v>
      </c>
      <c r="M20" s="5" t="n">
        <v>4414.0</v>
      </c>
      <c r="N20" s="11" t="n">
        <f si="5" t="shared"/>
        <v>56589.0</v>
      </c>
      <c r="O20" s="5" t="n">
        <v>632063.0</v>
      </c>
      <c r="P20" s="5" t="n">
        <v>456151.0</v>
      </c>
      <c r="Q20" s="11" t="n">
        <f si="2" t="shared"/>
        <v>52175.0</v>
      </c>
      <c r="R20" s="6" t="n">
        <f si="0" t="shared"/>
        <v>8.742712026832775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6.0</v>
      </c>
      <c r="E21" s="5" t="n">
        <v>44.0</v>
      </c>
      <c r="F21" s="5" t="n">
        <v>51.0</v>
      </c>
      <c r="G21" s="5" t="n">
        <v>37.0</v>
      </c>
      <c r="H21" s="5" t="n">
        <v>71.0</v>
      </c>
      <c r="I21" s="5" t="n">
        <v>56.0</v>
      </c>
      <c r="J21" s="5" t="n">
        <v>16.0</v>
      </c>
      <c r="K21" s="5" t="n">
        <v>9.0</v>
      </c>
      <c r="L21" s="5" t="n">
        <v>7.0</v>
      </c>
      <c r="M21" s="5" t="n">
        <v>21.0</v>
      </c>
      <c r="N21" s="11" t="n">
        <f si="5" t="shared"/>
        <v>318.0</v>
      </c>
      <c r="O21" s="5" t="n">
        <v>4464.0</v>
      </c>
      <c r="P21" s="5" t="n">
        <v>2683.0</v>
      </c>
      <c r="Q21" s="11" t="n">
        <f si="2" t="shared"/>
        <v>297.0</v>
      </c>
      <c r="R21" s="6" t="n">
        <f si="0" t="shared"/>
        <v>9.033670033670033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20.0</v>
      </c>
      <c r="E22" s="5" t="n">
        <v>54.0</v>
      </c>
      <c r="F22" s="5" t="n">
        <v>53.0</v>
      </c>
      <c r="G22" s="5" t="n">
        <v>27.0</v>
      </c>
      <c r="H22" s="5" t="n">
        <v>71.0</v>
      </c>
      <c r="I22" s="5" t="n">
        <v>88.0</v>
      </c>
      <c r="J22" s="5" t="n">
        <v>42.0</v>
      </c>
      <c r="K22" s="5" t="n">
        <v>11.0</v>
      </c>
      <c r="L22" s="5" t="n">
        <v>7.0</v>
      </c>
      <c r="M22" s="5" t="n">
        <v>31.0</v>
      </c>
      <c r="N22" s="11" t="n">
        <f si="5" t="shared"/>
        <v>404.0</v>
      </c>
      <c r="O22" s="5" t="n">
        <v>7426.0</v>
      </c>
      <c r="P22" s="5" t="n">
        <v>3758.0</v>
      </c>
      <c r="Q22" s="11" t="n">
        <f si="2" t="shared"/>
        <v>373.0</v>
      </c>
      <c r="R22" s="6" t="n">
        <f si="0" t="shared"/>
        <v>10.075067024128685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9.0</v>
      </c>
      <c r="E23" s="5" t="n">
        <v>21.0</v>
      </c>
      <c r="F23" s="5" t="n">
        <v>2.0</v>
      </c>
      <c r="G23" s="5" t="n">
        <v>9.0</v>
      </c>
      <c r="H23" s="5" t="n">
        <v>19.0</v>
      </c>
      <c r="I23" s="5" t="n">
        <v>21.0</v>
      </c>
      <c r="J23" s="5" t="n">
        <v>14.0</v>
      </c>
      <c r="K23" s="5" t="n">
        <v>1.0</v>
      </c>
      <c r="L23" s="5" t="n">
        <v>0.0</v>
      </c>
      <c r="M23" s="5" t="n">
        <v>15.0</v>
      </c>
      <c r="N23" s="11" t="n">
        <f si="5" t="shared"/>
        <v>111.0</v>
      </c>
      <c r="O23" s="5" t="n">
        <v>2269.0</v>
      </c>
      <c r="P23" s="5" t="n">
        <v>839.0</v>
      </c>
      <c r="Q23" s="11" t="n">
        <f si="2" t="shared"/>
        <v>96.0</v>
      </c>
      <c r="R23" s="6" t="n">
        <f si="0" t="shared"/>
        <v>8.739583333333334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68.0</v>
      </c>
      <c r="E24" s="5" t="n">
        <f ref="E24:M24" si="7" t="shared">E25-E19-E20-E21-E22-E23</f>
        <v>105.0</v>
      </c>
      <c r="F24" s="5" t="n">
        <f si="7" t="shared"/>
        <v>110.0</v>
      </c>
      <c r="G24" s="5" t="n">
        <f si="7" t="shared"/>
        <v>86.0</v>
      </c>
      <c r="H24" s="5" t="n">
        <f si="7" t="shared"/>
        <v>285.0</v>
      </c>
      <c r="I24" s="5" t="n">
        <f si="7" t="shared"/>
        <v>258.0</v>
      </c>
      <c r="J24" s="5" t="n">
        <f si="7" t="shared"/>
        <v>115.0</v>
      </c>
      <c r="K24" s="5" t="n">
        <f si="7" t="shared"/>
        <v>63.0</v>
      </c>
      <c r="L24" s="5" t="n">
        <f si="7" t="shared"/>
        <v>110.0</v>
      </c>
      <c r="M24" s="5" t="n">
        <f si="7" t="shared"/>
        <v>123.0</v>
      </c>
      <c r="N24" s="11" t="n">
        <f si="5" t="shared"/>
        <v>1323.0</v>
      </c>
      <c r="O24" s="5" t="n">
        <f>O25-O19-O20-O21-O22-O23</f>
        <v>47692.0</v>
      </c>
      <c r="P24" s="5" t="n">
        <f>P25-P19-P20-P21-P22-P23</f>
        <v>19203.0</v>
      </c>
      <c r="Q24" s="11" t="n">
        <f si="2" t="shared"/>
        <v>1200.0</v>
      </c>
      <c r="R24" s="6" t="n">
        <f si="0" t="shared"/>
        <v>16.0025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5038.0</v>
      </c>
      <c r="E25" s="5" t="n">
        <v>7950.0</v>
      </c>
      <c r="F25" s="5" t="n">
        <v>9048.0</v>
      </c>
      <c r="G25" s="5" t="n">
        <v>7736.0</v>
      </c>
      <c r="H25" s="5" t="n">
        <v>16093.0</v>
      </c>
      <c r="I25" s="5" t="n">
        <v>13827.0</v>
      </c>
      <c r="J25" s="5" t="n">
        <v>4390.0</v>
      </c>
      <c r="K25" s="5" t="n">
        <v>1783.0</v>
      </c>
      <c r="L25" s="5" t="n">
        <v>1162.0</v>
      </c>
      <c r="M25" s="5" t="n">
        <v>5670.0</v>
      </c>
      <c r="N25" s="11" t="n">
        <f si="5" t="shared"/>
        <v>72697.0</v>
      </c>
      <c r="O25" s="5" t="n">
        <v>828139.0</v>
      </c>
      <c r="P25" s="5" t="n">
        <v>580369.0</v>
      </c>
      <c r="Q25" s="11" t="n">
        <f si="2" t="shared"/>
        <v>67027.0</v>
      </c>
      <c r="R25" s="6" t="n">
        <f si="0" t="shared"/>
        <v>8.658734539812315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70.0</v>
      </c>
      <c r="E26" s="5" t="n">
        <v>109.0</v>
      </c>
      <c r="F26" s="5" t="n">
        <v>119.0</v>
      </c>
      <c r="G26" s="5" t="n">
        <v>75.0</v>
      </c>
      <c r="H26" s="5" t="n">
        <v>197.0</v>
      </c>
      <c r="I26" s="5" t="n">
        <v>262.0</v>
      </c>
      <c r="J26" s="5" t="n">
        <v>105.0</v>
      </c>
      <c r="K26" s="5" t="n">
        <v>39.0</v>
      </c>
      <c r="L26" s="5" t="n">
        <v>48.0</v>
      </c>
      <c r="M26" s="5" t="n">
        <v>54.0</v>
      </c>
      <c r="N26" s="11" t="n">
        <f si="5" t="shared"/>
        <v>1078.0</v>
      </c>
      <c r="O26" s="5" t="n">
        <v>16369.0</v>
      </c>
      <c r="P26" s="5" t="n">
        <v>12328.0</v>
      </c>
      <c r="Q26" s="11" t="n">
        <f si="2" t="shared"/>
        <v>1024.0</v>
      </c>
      <c r="R26" s="6" t="n">
        <f si="0" t="shared"/>
        <v>12.0390625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396.0</v>
      </c>
      <c r="E27" s="5" t="n">
        <v>600.0</v>
      </c>
      <c r="F27" s="5" t="n">
        <v>576.0</v>
      </c>
      <c r="G27" s="5" t="n">
        <v>504.0</v>
      </c>
      <c r="H27" s="5" t="n">
        <v>948.0</v>
      </c>
      <c r="I27" s="5" t="n">
        <v>1401.0</v>
      </c>
      <c r="J27" s="5" t="n">
        <v>613.0</v>
      </c>
      <c r="K27" s="5" t="n">
        <v>241.0</v>
      </c>
      <c r="L27" s="5" t="n">
        <v>280.0</v>
      </c>
      <c r="M27" s="5" t="n">
        <v>446.0</v>
      </c>
      <c r="N27" s="11" t="n">
        <f si="5" t="shared"/>
        <v>6005.0</v>
      </c>
      <c r="O27" s="5" t="n">
        <v>92678.0</v>
      </c>
      <c r="P27" s="5" t="n">
        <v>70769.0</v>
      </c>
      <c r="Q27" s="11" t="n">
        <f si="2" t="shared"/>
        <v>5559.0</v>
      </c>
      <c r="R27" s="6" t="n">
        <f si="0" t="shared"/>
        <v>12.730527073214606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386.0</v>
      </c>
      <c r="E28" s="5" t="n">
        <v>730.0</v>
      </c>
      <c r="F28" s="5" t="n">
        <v>869.0</v>
      </c>
      <c r="G28" s="5" t="n">
        <v>651.0</v>
      </c>
      <c r="H28" s="5" t="n">
        <v>1191.0</v>
      </c>
      <c r="I28" s="5" t="n">
        <v>1870.0</v>
      </c>
      <c r="J28" s="5" t="n">
        <v>861.0</v>
      </c>
      <c r="K28" s="5" t="n">
        <v>208.0</v>
      </c>
      <c r="L28" s="5" t="n">
        <v>206.0</v>
      </c>
      <c r="M28" s="5" t="n">
        <v>458.0</v>
      </c>
      <c r="N28" s="11" t="n">
        <f si="5" t="shared"/>
        <v>7430.0</v>
      </c>
      <c r="O28" s="5" t="n">
        <v>87243.0</v>
      </c>
      <c r="P28" s="5" t="n">
        <v>76994.0</v>
      </c>
      <c r="Q28" s="11" t="n">
        <f si="2" t="shared"/>
        <v>6972.0</v>
      </c>
      <c r="R28" s="6" t="n">
        <f si="0" t="shared"/>
        <v>11.043316121629374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218.0</v>
      </c>
      <c r="E29" s="5" t="n">
        <v>368.0</v>
      </c>
      <c r="F29" s="5" t="n">
        <v>296.0</v>
      </c>
      <c r="G29" s="5" t="n">
        <v>200.0</v>
      </c>
      <c r="H29" s="5" t="n">
        <v>362.0</v>
      </c>
      <c r="I29" s="5" t="n">
        <v>250.0</v>
      </c>
      <c r="J29" s="5" t="n">
        <v>111.0</v>
      </c>
      <c r="K29" s="5" t="n">
        <v>77.0</v>
      </c>
      <c r="L29" s="5" t="n">
        <v>48.0</v>
      </c>
      <c r="M29" s="5" t="n">
        <v>124.0</v>
      </c>
      <c r="N29" s="11" t="n">
        <f si="5" t="shared"/>
        <v>2054.0</v>
      </c>
      <c r="O29" s="5" t="n">
        <v>24749.0</v>
      </c>
      <c r="P29" s="5" t="n">
        <v>16635.0</v>
      </c>
      <c r="Q29" s="11" t="n">
        <f si="2" t="shared"/>
        <v>1930.0</v>
      </c>
      <c r="R29" s="6" t="n">
        <f si="0" t="shared"/>
        <v>8.619170984455959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181.0</v>
      </c>
      <c r="E30" s="5" t="n">
        <v>390.0</v>
      </c>
      <c r="F30" s="5" t="n">
        <v>357.0</v>
      </c>
      <c r="G30" s="5" t="n">
        <v>275.0</v>
      </c>
      <c r="H30" s="5" t="n">
        <v>615.0</v>
      </c>
      <c r="I30" s="5" t="n">
        <v>767.0</v>
      </c>
      <c r="J30" s="5" t="n">
        <v>383.0</v>
      </c>
      <c r="K30" s="5" t="n">
        <v>84.0</v>
      </c>
      <c r="L30" s="5" t="n">
        <v>74.0</v>
      </c>
      <c r="M30" s="5" t="n">
        <v>185.0</v>
      </c>
      <c r="N30" s="11" t="n">
        <f si="5" t="shared"/>
        <v>3311.0</v>
      </c>
      <c r="O30" s="5" t="n">
        <v>37391.0</v>
      </c>
      <c r="P30" s="5" t="n">
        <v>32467.0</v>
      </c>
      <c r="Q30" s="11" t="n">
        <f si="2" t="shared"/>
        <v>3126.0</v>
      </c>
      <c r="R30" s="6" t="n">
        <f si="0" t="shared"/>
        <v>10.386116442738324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74.0</v>
      </c>
      <c r="E31" s="5" t="n">
        <v>162.0</v>
      </c>
      <c r="F31" s="5" t="n">
        <v>122.0</v>
      </c>
      <c r="G31" s="5" t="n">
        <v>121.0</v>
      </c>
      <c r="H31" s="5" t="n">
        <v>215.0</v>
      </c>
      <c r="I31" s="5" t="n">
        <v>297.0</v>
      </c>
      <c r="J31" s="5" t="n">
        <v>133.0</v>
      </c>
      <c r="K31" s="5" t="n">
        <v>33.0</v>
      </c>
      <c r="L31" s="5" t="n">
        <v>30.0</v>
      </c>
      <c r="M31" s="5" t="n">
        <v>28.0</v>
      </c>
      <c r="N31" s="11" t="n">
        <f si="5" t="shared"/>
        <v>1215.0</v>
      </c>
      <c r="O31" s="5" t="n">
        <v>13151.0</v>
      </c>
      <c r="P31" s="5" t="n">
        <v>12293.0</v>
      </c>
      <c r="Q31" s="11" t="n">
        <f si="2" t="shared"/>
        <v>1187.0</v>
      </c>
      <c r="R31" s="6" t="n">
        <f si="0" t="shared"/>
        <v>10.356360572872788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141.0</v>
      </c>
      <c r="E32" s="5" t="n">
        <v>200.0</v>
      </c>
      <c r="F32" s="5" t="n">
        <v>167.0</v>
      </c>
      <c r="G32" s="5" t="n">
        <v>141.0</v>
      </c>
      <c r="H32" s="5" t="n">
        <v>260.0</v>
      </c>
      <c r="I32" s="5" t="n">
        <v>304.0</v>
      </c>
      <c r="J32" s="5" t="n">
        <v>106.0</v>
      </c>
      <c r="K32" s="5" t="n">
        <v>56.0</v>
      </c>
      <c r="L32" s="5" t="n">
        <v>51.0</v>
      </c>
      <c r="M32" s="5" t="n">
        <v>102.0</v>
      </c>
      <c r="N32" s="11" t="n">
        <f si="5" t="shared"/>
        <v>1528.0</v>
      </c>
      <c r="O32" s="5" t="n">
        <v>20153.0</v>
      </c>
      <c r="P32" s="5" t="n">
        <v>15050.0</v>
      </c>
      <c r="Q32" s="11" t="n">
        <f si="2" t="shared"/>
        <v>1426.0</v>
      </c>
      <c r="R32" s="6" t="n">
        <f si="0" t="shared"/>
        <v>10.553997194950911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602.0</v>
      </c>
      <c r="E33" s="5" t="n">
        <v>1072.0</v>
      </c>
      <c r="F33" s="5" t="n">
        <v>1196.0</v>
      </c>
      <c r="G33" s="5" t="n">
        <v>905.0</v>
      </c>
      <c r="H33" s="5" t="n">
        <v>1286.0</v>
      </c>
      <c r="I33" s="5" t="n">
        <v>1248.0</v>
      </c>
      <c r="J33" s="5" t="n">
        <v>379.0</v>
      </c>
      <c r="K33" s="5" t="n">
        <v>195.0</v>
      </c>
      <c r="L33" s="5" t="n">
        <v>139.0</v>
      </c>
      <c r="M33" s="5" t="n">
        <v>498.0</v>
      </c>
      <c r="N33" s="11" t="n">
        <f si="5" t="shared"/>
        <v>7520.0</v>
      </c>
      <c r="O33" s="5" t="n">
        <v>92014.0</v>
      </c>
      <c r="P33" s="5" t="n">
        <v>58183.0</v>
      </c>
      <c r="Q33" s="11" t="n">
        <f si="2" t="shared"/>
        <v>7022.0</v>
      </c>
      <c r="R33" s="6" t="n">
        <f si="0" t="shared"/>
        <v>8.28581600683566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74.0</v>
      </c>
      <c r="E34" s="5" t="n">
        <v>117.0</v>
      </c>
      <c r="F34" s="5" t="n">
        <v>93.0</v>
      </c>
      <c r="G34" s="5" t="n">
        <v>73.0</v>
      </c>
      <c r="H34" s="5" t="n">
        <v>174.0</v>
      </c>
      <c r="I34" s="5" t="n">
        <v>215.0</v>
      </c>
      <c r="J34" s="5" t="n">
        <v>66.0</v>
      </c>
      <c r="K34" s="5" t="n">
        <v>26.0</v>
      </c>
      <c r="L34" s="5" t="n">
        <v>32.0</v>
      </c>
      <c r="M34" s="5" t="n">
        <v>98.0</v>
      </c>
      <c r="N34" s="11" t="n">
        <f si="5" t="shared"/>
        <v>968.0</v>
      </c>
      <c r="O34" s="5" t="n">
        <v>9975.0</v>
      </c>
      <c r="P34" s="5" t="n">
        <v>9231.0</v>
      </c>
      <c r="Q34" s="11" t="n">
        <f si="2" t="shared"/>
        <v>870.0</v>
      </c>
      <c r="R34" s="6" t="n">
        <f si="0" t="shared"/>
        <v>10.610344827586207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49.0</v>
      </c>
      <c r="E35" s="5" t="n">
        <v>19.0</v>
      </c>
      <c r="F35" s="5" t="n">
        <v>15.0</v>
      </c>
      <c r="G35" s="5" t="n">
        <v>9.0</v>
      </c>
      <c r="H35" s="5" t="n">
        <v>34.0</v>
      </c>
      <c r="I35" s="5" t="n">
        <v>19.0</v>
      </c>
      <c r="J35" s="5" t="n">
        <v>7.0</v>
      </c>
      <c r="K35" s="5" t="n">
        <v>3.0</v>
      </c>
      <c r="L35" s="5" t="n">
        <v>5.0</v>
      </c>
      <c r="M35" s="5" t="n">
        <v>39.0</v>
      </c>
      <c r="N35" s="11" t="n">
        <f si="5" t="shared"/>
        <v>199.0</v>
      </c>
      <c r="O35" s="5" t="n">
        <v>1373.0</v>
      </c>
      <c r="P35" s="5" t="n">
        <v>1252.0</v>
      </c>
      <c r="Q35" s="11" t="n">
        <f si="2" t="shared"/>
        <v>160.0</v>
      </c>
      <c r="R35" s="6" t="n">
        <f si="0" t="shared"/>
        <v>7.825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60.0</v>
      </c>
      <c r="E36" s="5" t="n">
        <v>117.0</v>
      </c>
      <c r="F36" s="5" t="n">
        <v>128.0</v>
      </c>
      <c r="G36" s="5" t="n">
        <v>112.0</v>
      </c>
      <c r="H36" s="5" t="n">
        <v>288.0</v>
      </c>
      <c r="I36" s="5" t="n">
        <v>205.0</v>
      </c>
      <c r="J36" s="5" t="n">
        <v>45.0</v>
      </c>
      <c r="K36" s="5" t="n">
        <v>54.0</v>
      </c>
      <c r="L36" s="5" t="n">
        <v>23.0</v>
      </c>
      <c r="M36" s="5" t="n">
        <v>30.0</v>
      </c>
      <c r="N36" s="11" t="n">
        <f si="5" t="shared"/>
        <v>1062.0</v>
      </c>
      <c r="O36" s="5" t="n">
        <v>11467.0</v>
      </c>
      <c r="P36" s="5" t="n">
        <v>10091.0</v>
      </c>
      <c r="Q36" s="11" t="n">
        <f si="2" t="shared"/>
        <v>1032.0</v>
      </c>
      <c r="R36" s="6" t="n">
        <f si="0" t="shared"/>
        <v>9.7781007751938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106.0</v>
      </c>
      <c r="E37" s="5" t="n">
        <v>123.0</v>
      </c>
      <c r="F37" s="5" t="n">
        <v>169.0</v>
      </c>
      <c r="G37" s="5" t="n">
        <v>168.0</v>
      </c>
      <c r="H37" s="5" t="n">
        <v>330.0</v>
      </c>
      <c r="I37" s="5" t="n">
        <v>316.0</v>
      </c>
      <c r="J37" s="5" t="n">
        <v>135.0</v>
      </c>
      <c r="K37" s="5" t="n">
        <v>34.0</v>
      </c>
      <c r="L37" s="5" t="n">
        <v>35.0</v>
      </c>
      <c r="M37" s="5" t="n">
        <v>121.0</v>
      </c>
      <c r="N37" s="11" t="n">
        <f si="5" t="shared"/>
        <v>1537.0</v>
      </c>
      <c r="O37" s="5" t="n">
        <v>19533.0</v>
      </c>
      <c r="P37" s="5" t="n">
        <v>13874.0</v>
      </c>
      <c r="Q37" s="11" t="n">
        <f si="2" t="shared"/>
        <v>1416.0</v>
      </c>
      <c r="R37" s="6" t="n">
        <f si="0" t="shared"/>
        <v>9.798022598870057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414.0</v>
      </c>
      <c r="E38" s="5" t="n">
        <f ref="E38:M38" si="8" t="shared">E39-E26-E27-E28-E29-E30-E31-E32-E33-E34-E35-E36-E37</f>
        <v>607.0</v>
      </c>
      <c r="F38" s="5" t="n">
        <f si="8" t="shared"/>
        <v>805.0</v>
      </c>
      <c r="G38" s="5" t="n">
        <f si="8" t="shared"/>
        <v>565.0</v>
      </c>
      <c r="H38" s="5" t="n">
        <f si="8" t="shared"/>
        <v>1211.0</v>
      </c>
      <c r="I38" s="5" t="n">
        <f si="8" t="shared"/>
        <v>1153.0</v>
      </c>
      <c r="J38" s="5" t="n">
        <f si="8" t="shared"/>
        <v>402.0</v>
      </c>
      <c r="K38" s="5" t="n">
        <f si="8" t="shared"/>
        <v>202.0</v>
      </c>
      <c r="L38" s="5" t="n">
        <f si="8" t="shared"/>
        <v>175.0</v>
      </c>
      <c r="M38" s="5" t="n">
        <f si="8" t="shared"/>
        <v>452.0</v>
      </c>
      <c r="N38" s="11" t="n">
        <f si="5" t="shared"/>
        <v>5986.0</v>
      </c>
      <c r="O38" s="5" t="n">
        <f>O39-O26-O27-O28-O29-O30-O31-O32-O33-O34-O35-O36-O37</f>
        <v>75086.0</v>
      </c>
      <c r="P38" s="5" t="n">
        <f>P39-P26-P27-P28-P29-P30-P31-P32-P33-P34-P35-P36-P37</f>
        <v>57005.0</v>
      </c>
      <c r="Q38" s="11" t="n">
        <f si="2" t="shared"/>
        <v>5534.0</v>
      </c>
      <c r="R38" s="6" t="n">
        <f si="0" t="shared"/>
        <v>10.300867365377666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2771.0</v>
      </c>
      <c r="E39" s="5" t="n">
        <v>4614.0</v>
      </c>
      <c r="F39" s="5" t="n">
        <v>4912.0</v>
      </c>
      <c r="G39" s="5" t="n">
        <v>3799.0</v>
      </c>
      <c r="H39" s="5" t="n">
        <v>7111.0</v>
      </c>
      <c r="I39" s="5" t="n">
        <v>8307.0</v>
      </c>
      <c r="J39" s="5" t="n">
        <v>3346.0</v>
      </c>
      <c r="K39" s="5" t="n">
        <v>1252.0</v>
      </c>
      <c r="L39" s="5" t="n">
        <v>1146.0</v>
      </c>
      <c r="M39" s="5" t="n">
        <v>2635.0</v>
      </c>
      <c r="N39" s="11" t="n">
        <f si="5" t="shared"/>
        <v>39893.0</v>
      </c>
      <c r="O39" s="5" t="n">
        <v>501182.0</v>
      </c>
      <c r="P39" s="5" t="n">
        <v>386172.0</v>
      </c>
      <c r="Q39" s="11" t="n">
        <f si="2" t="shared"/>
        <v>37258.0</v>
      </c>
      <c r="R39" s="6" t="n">
        <f si="0" t="shared"/>
        <v>10.364807558108327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386.0</v>
      </c>
      <c r="E40" s="5" t="n">
        <v>956.0</v>
      </c>
      <c r="F40" s="5" t="n">
        <v>1113.0</v>
      </c>
      <c r="G40" s="5" t="n">
        <v>1000.0</v>
      </c>
      <c r="H40" s="5" t="n">
        <v>2167.0</v>
      </c>
      <c r="I40" s="5" t="n">
        <v>1787.0</v>
      </c>
      <c r="J40" s="5" t="n">
        <v>430.0</v>
      </c>
      <c r="K40" s="5" t="n">
        <v>164.0</v>
      </c>
      <c r="L40" s="5" t="n">
        <v>99.0</v>
      </c>
      <c r="M40" s="5" t="n">
        <v>905.0</v>
      </c>
      <c r="N40" s="11" t="n">
        <f si="5" t="shared"/>
        <v>9007.0</v>
      </c>
      <c r="O40" s="5" t="n">
        <v>82234.0</v>
      </c>
      <c r="P40" s="5" t="n">
        <v>64705.0</v>
      </c>
      <c r="Q40" s="11" t="n">
        <f si="2" t="shared"/>
        <v>8102.0</v>
      </c>
      <c r="R40" s="6" t="n">
        <f si="0" t="shared"/>
        <v>7.986299679091582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91.0</v>
      </c>
      <c r="E41" s="5" t="n">
        <v>125.0</v>
      </c>
      <c r="F41" s="5" t="n">
        <v>174.0</v>
      </c>
      <c r="G41" s="5" t="n">
        <v>156.0</v>
      </c>
      <c r="H41" s="5" t="n">
        <v>376.0</v>
      </c>
      <c r="I41" s="5" t="n">
        <v>345.0</v>
      </c>
      <c r="J41" s="5" t="n">
        <v>102.0</v>
      </c>
      <c r="K41" s="5" t="n">
        <v>34.0</v>
      </c>
      <c r="L41" s="5" t="n">
        <v>23.0</v>
      </c>
      <c r="M41" s="5" t="n">
        <v>177.0</v>
      </c>
      <c r="N41" s="11" t="n">
        <f si="5" t="shared"/>
        <v>1603.0</v>
      </c>
      <c r="O41" s="5" t="n">
        <v>21184.0</v>
      </c>
      <c r="P41" s="5" t="n">
        <v>12621.0</v>
      </c>
      <c r="Q41" s="11" t="n">
        <f si="2" t="shared"/>
        <v>1426.0</v>
      </c>
      <c r="R41" s="6" t="n">
        <f si="0" t="shared"/>
        <v>8.85063113604488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14.0</v>
      </c>
      <c r="E42" s="5" t="n">
        <f ref="E42:M42" si="9" t="shared">E43-E40-E41</f>
        <v>32.0</v>
      </c>
      <c r="F42" s="5" t="n">
        <f si="9" t="shared"/>
        <v>43.0</v>
      </c>
      <c r="G42" s="5" t="n">
        <f si="9" t="shared"/>
        <v>32.0</v>
      </c>
      <c r="H42" s="5" t="n">
        <f si="9" t="shared"/>
        <v>30.0</v>
      </c>
      <c r="I42" s="5" t="n">
        <f si="9" t="shared"/>
        <v>37.0</v>
      </c>
      <c r="J42" s="5" t="n">
        <f si="9" t="shared"/>
        <v>27.0</v>
      </c>
      <c r="K42" s="5" t="n">
        <f si="9" t="shared"/>
        <v>23.0</v>
      </c>
      <c r="L42" s="5" t="n">
        <f si="9" t="shared"/>
        <v>27.0</v>
      </c>
      <c r="M42" s="5" t="n">
        <f si="9" t="shared"/>
        <v>24.0</v>
      </c>
      <c r="N42" s="11" t="n">
        <f si="5" t="shared"/>
        <v>289.0</v>
      </c>
      <c r="O42" s="5" t="n">
        <f>O43-O40-O41</f>
        <v>10004.0</v>
      </c>
      <c r="P42" s="5" t="n">
        <f>P43-P40-P41</f>
        <v>4602.0</v>
      </c>
      <c r="Q42" s="11" t="n">
        <f si="2" t="shared"/>
        <v>265.0</v>
      </c>
      <c r="R42" s="6" t="n">
        <f si="0" t="shared"/>
        <v>17.366037735849055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491.0</v>
      </c>
      <c r="E43" s="5" t="n">
        <v>1113.0</v>
      </c>
      <c r="F43" s="5" t="n">
        <v>1330.0</v>
      </c>
      <c r="G43" s="5" t="n">
        <v>1188.0</v>
      </c>
      <c r="H43" s="5" t="n">
        <v>2573.0</v>
      </c>
      <c r="I43" s="5" t="n">
        <v>2169.0</v>
      </c>
      <c r="J43" s="5" t="n">
        <v>559.0</v>
      </c>
      <c r="K43" s="5" t="n">
        <v>221.0</v>
      </c>
      <c r="L43" s="5" t="n">
        <v>149.0</v>
      </c>
      <c r="M43" s="5" t="n">
        <v>1106.0</v>
      </c>
      <c r="N43" s="11" t="n">
        <f si="5" t="shared"/>
        <v>10899.0</v>
      </c>
      <c r="O43" s="5" t="n">
        <v>113422.0</v>
      </c>
      <c r="P43" s="5" t="n">
        <v>81928.0</v>
      </c>
      <c r="Q43" s="11" t="n">
        <f si="2" t="shared"/>
        <v>9793.0</v>
      </c>
      <c r="R43" s="6" t="n">
        <f si="0" t="shared"/>
        <v>8.365975696926377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8.0</v>
      </c>
      <c r="E44" s="8" t="n">
        <v>28.0</v>
      </c>
      <c r="F44" s="8" t="n">
        <v>22.0</v>
      </c>
      <c r="G44" s="8" t="n">
        <v>22.0</v>
      </c>
      <c r="H44" s="8" t="n">
        <v>48.0</v>
      </c>
      <c r="I44" s="8" t="n">
        <v>58.0</v>
      </c>
      <c r="J44" s="8" t="n">
        <v>39.0</v>
      </c>
      <c r="K44" s="8" t="n">
        <v>25.0</v>
      </c>
      <c r="L44" s="8" t="n">
        <v>21.0</v>
      </c>
      <c r="M44" s="8" t="n">
        <v>58.0</v>
      </c>
      <c r="N44" s="11" t="n">
        <f si="5" t="shared"/>
        <v>329.0</v>
      </c>
      <c r="O44" s="8" t="n">
        <v>17458.0</v>
      </c>
      <c r="P44" s="8" t="n">
        <v>4818.0</v>
      </c>
      <c r="Q44" s="11" t="n">
        <f si="2" t="shared"/>
        <v>271.0</v>
      </c>
      <c r="R44" s="6" t="n">
        <f si="0" t="shared"/>
        <v>17.77859778597786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34.0</v>
      </c>
      <c r="F45" s="8" t="n">
        <f si="10" t="shared"/>
        <v>64.0</v>
      </c>
      <c r="G45" s="8" t="n">
        <f si="10" t="shared"/>
        <v>62.0</v>
      </c>
      <c r="H45" s="8" t="n">
        <f si="10" t="shared"/>
        <v>171.0</v>
      </c>
      <c r="I45" s="8" t="n">
        <f si="10" t="shared"/>
        <v>138.0</v>
      </c>
      <c r="J45" s="8" t="n">
        <f si="10" t="shared"/>
        <v>83.0</v>
      </c>
      <c r="K45" s="8" t="n">
        <f si="10" t="shared"/>
        <v>21.0</v>
      </c>
      <c r="L45" s="8" t="n">
        <f si="10" t="shared"/>
        <v>26.0</v>
      </c>
      <c r="M45" s="8" t="n">
        <f si="10" t="shared"/>
        <v>60.0</v>
      </c>
      <c r="N45" s="11" t="n">
        <f si="5" t="shared"/>
        <v>664.0</v>
      </c>
      <c r="O45" s="8" t="n">
        <f>O46-O44</f>
        <v>30672.0</v>
      </c>
      <c r="P45" s="8" t="n">
        <f>P46-P44</f>
        <v>8008.0</v>
      </c>
      <c r="Q45" s="11" t="n">
        <f si="2" t="shared"/>
        <v>604.0</v>
      </c>
      <c r="R45" s="6" t="n">
        <f si="0" t="shared"/>
        <v>13.258278145695364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13.0</v>
      </c>
      <c r="E46" s="8" t="n">
        <v>62.0</v>
      </c>
      <c r="F46" s="8" t="n">
        <v>86.0</v>
      </c>
      <c r="G46" s="8" t="n">
        <v>84.0</v>
      </c>
      <c r="H46" s="8" t="n">
        <v>219.0</v>
      </c>
      <c r="I46" s="8" t="n">
        <v>196.0</v>
      </c>
      <c r="J46" s="8" t="n">
        <v>122.0</v>
      </c>
      <c r="K46" s="8" t="n">
        <v>46.0</v>
      </c>
      <c r="L46" s="8" t="n">
        <v>47.0</v>
      </c>
      <c r="M46" s="8" t="n">
        <v>118.0</v>
      </c>
      <c r="N46" s="11" t="n">
        <f si="5" t="shared"/>
        <v>993.0</v>
      </c>
      <c r="O46" s="8" t="n">
        <v>48130.0</v>
      </c>
      <c r="P46" s="8" t="n">
        <v>12826.0</v>
      </c>
      <c r="Q46" s="11" t="n">
        <f si="2" t="shared"/>
        <v>875.0</v>
      </c>
      <c r="R46" s="6" t="n">
        <f si="0" t="shared"/>
        <v>14.658285714285714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18.0</v>
      </c>
      <c r="F47" s="5" t="n">
        <v>22.0</v>
      </c>
      <c r="G47" s="5" t="n">
        <v>14.0</v>
      </c>
      <c r="H47" s="5" t="n">
        <v>23.0</v>
      </c>
      <c r="I47" s="5" t="n">
        <v>11.0</v>
      </c>
      <c r="J47" s="5" t="n">
        <v>3.0</v>
      </c>
      <c r="K47" s="5" t="n">
        <v>2.0</v>
      </c>
      <c r="L47" s="5" t="n">
        <v>2.0</v>
      </c>
      <c r="M47" s="5" t="n">
        <v>27.0</v>
      </c>
      <c r="N47" s="11" t="n">
        <f si="5" t="shared"/>
        <v>126.0</v>
      </c>
      <c r="O47" s="5" t="n">
        <v>5009.0</v>
      </c>
      <c r="P47" s="5" t="n">
        <v>706.0</v>
      </c>
      <c r="Q47" s="11" t="n">
        <f si="2" t="shared"/>
        <v>99.0</v>
      </c>
      <c r="R47" s="6" t="n">
        <f si="0" t="shared"/>
        <v>7.1313131313131315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48707.0</v>
      </c>
      <c r="E48" s="5" t="n">
        <f ref="E48:M48" si="11" t="shared">E47+E46+E43+E39+E25+E18</f>
        <v>164271.0</v>
      </c>
      <c r="F48" s="5" t="n">
        <f si="11" t="shared"/>
        <v>258138.0</v>
      </c>
      <c r="G48" s="5" t="n">
        <f si="11" t="shared"/>
        <v>131257.0</v>
      </c>
      <c r="H48" s="5" t="n">
        <f si="11" t="shared"/>
        <v>170640.0</v>
      </c>
      <c r="I48" s="5" t="n">
        <f si="11" t="shared"/>
        <v>82028.0</v>
      </c>
      <c r="J48" s="5" t="n">
        <f si="11" t="shared"/>
        <v>20277.0</v>
      </c>
      <c r="K48" s="5" t="n">
        <f si="11" t="shared"/>
        <v>10460.0</v>
      </c>
      <c r="L48" s="5" t="n">
        <f si="11" t="shared"/>
        <v>9104.0</v>
      </c>
      <c r="M48" s="5" t="n">
        <f si="11" t="shared"/>
        <v>64787.0</v>
      </c>
      <c r="N48" s="11" t="n">
        <f si="5" t="shared"/>
        <v>959669.0</v>
      </c>
      <c r="O48" s="5" t="n">
        <f>O47+O46+O43+O39+O25+O18</f>
        <v>2.5585011E7</v>
      </c>
      <c r="P48" s="5" t="n">
        <f>P47+P46+P43+P39+P25+P18</f>
        <v>5177676.0</v>
      </c>
      <c r="Q48" s="11" t="n">
        <f si="2" t="shared"/>
        <v>894882.0</v>
      </c>
      <c r="R48" s="6" t="n">
        <f si="0" t="shared"/>
        <v>5.785875679698552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5.075395787505901</v>
      </c>
      <c r="E49" s="6" t="n">
        <f ref="E49" si="13" t="shared">E48/$N$48*100</f>
        <v>17.11746445909996</v>
      </c>
      <c r="F49" s="6" t="n">
        <f ref="F49" si="14" t="shared">F48/$N$48*100</f>
        <v>26.89864943016811</v>
      </c>
      <c r="G49" s="6" t="n">
        <f ref="G49" si="15" t="shared">G48/$N$48*100</f>
        <v>13.677319992622456</v>
      </c>
      <c r="H49" s="6" t="n">
        <f ref="H49" si="16" t="shared">H48/$N$48*100</f>
        <v>17.781130785718826</v>
      </c>
      <c r="I49" s="6" t="n">
        <f ref="I49" si="17" t="shared">I48/$N$48*100</f>
        <v>8.547530450603281</v>
      </c>
      <c r="J49" s="6" t="n">
        <f ref="J49" si="18" t="shared">J48/$N$48*100</f>
        <v>2.1129160158346263</v>
      </c>
      <c r="K49" s="6" t="n">
        <f ref="K49" si="19" t="shared">K48/$N$48*100</f>
        <v>1.089959142162558</v>
      </c>
      <c r="L49" s="6" t="n">
        <f ref="L49" si="20" t="shared">L48/$N$48*100</f>
        <v>0.948660423541867</v>
      </c>
      <c r="M49" s="6" t="n">
        <f ref="M49" si="21" t="shared">M48/$N$48*100</f>
        <v>6.750973512742414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