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<sst xmlns="http://schemas.openxmlformats.org/spreadsheetml/2006/main" count="118" uniqueCount="73">
  <si>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</si>
  <si>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</si>
  <si>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</si>
  <si>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</si>
  <si>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</si>
  <si>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</si>
  <si>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</si>
  <si>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</si>
  <si>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</si>
  <si>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</si>
  <si>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</si>
  <si>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</si>
  <si>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</si>
  <si>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</si>
  <si>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</si>
  <si>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</si>
  <si>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</si>
  <si>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</si>
  <si>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</si>
  <si>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</si>
  <si>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</si>
  <si>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</si>
  <si>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</si>
  <si>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</si>
  <si>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</si>
  <si>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</si>
  <si>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</si>
  <si>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</si>
  <si>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</si>
  <si>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</si>
  <si>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</si>
  <si>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</si>
  <si>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</si>
  <si>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</si>
  <si>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</si>
  <si>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</si>
  <si>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</si>
  <si>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</si>
  <si>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</si>
  <si>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</si>
  <si>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</si>
  <si>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</si>
  <si>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</si>
  <si>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</si>
  <si>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</si>
  <si>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</si>
  <si>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</si>
  <si>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</si>
  <si>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</si>
  <si>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</si>
  <si>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</si>
  <si>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</si>
  <si>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</si>
  <si>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</si>
  <si>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</si>
  <si>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</si>
  <si>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</si>
  <si>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</si>
  <si>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</si>
  <si>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</si>
  <si>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</si>
  <si>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</si>
  <si>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</si>
  <si>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</si>
  <si>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</si>
  <si>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</si>
  <si>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</si>
  <si>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</si>
  <si>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</si>
  <si>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</si>
  <si>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</si>
  <si>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108年12月來臺旅客人次～按停留夜數分
Table 1-8  Visitor Arrivals  by Length of Stay,
December,2019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</si>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</sst>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8561.0</v>
      </c>
      <c r="E3" s="4" t="n">
        <v>26487.0</v>
      </c>
      <c r="F3" s="4" t="n">
        <v>48738.0</v>
      </c>
      <c r="G3" s="4" t="n">
        <v>47176.0</v>
      </c>
      <c r="H3" s="4" t="n">
        <v>41650.0</v>
      </c>
      <c r="I3" s="4" t="n">
        <v>7352.0</v>
      </c>
      <c r="J3" s="4" t="n">
        <v>1241.0</v>
      </c>
      <c r="K3" s="4" t="n">
        <v>238.0</v>
      </c>
      <c r="L3" s="4" t="n">
        <v>179.0</v>
      </c>
      <c r="M3" s="4" t="n">
        <v>4507.0</v>
      </c>
      <c r="N3" s="11" t="n">
        <f>SUM(D3:M3)</f>
        <v>186129.0</v>
      </c>
      <c r="O3" s="4" t="n">
        <v>975621.0</v>
      </c>
      <c r="P3" s="4" t="n">
        <v>752748.0</v>
      </c>
      <c r="Q3" s="11" t="n">
        <f>SUM(D3:L3)</f>
        <v>181622.0</v>
      </c>
      <c r="R3" s="6" t="n">
        <f ref="R3:R48" si="0" t="shared">IF(P3&lt;&gt;0,P3/SUM(D3:L3),0)</f>
        <v>4.144586008302959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9180.0</v>
      </c>
      <c r="E4" s="5" t="n">
        <v>5799.0</v>
      </c>
      <c r="F4" s="5" t="n">
        <v>6712.0</v>
      </c>
      <c r="G4" s="5" t="n">
        <v>9008.0</v>
      </c>
      <c r="H4" s="5" t="n">
        <v>37169.0</v>
      </c>
      <c r="I4" s="5" t="n">
        <v>10959.0</v>
      </c>
      <c r="J4" s="5" t="n">
        <v>3326.0</v>
      </c>
      <c r="K4" s="5" t="n">
        <v>1204.0</v>
      </c>
      <c r="L4" s="5" t="n">
        <v>1521.0</v>
      </c>
      <c r="M4" s="5" t="n">
        <v>13905.0</v>
      </c>
      <c r="N4" s="11" t="n">
        <f ref="N4:N14" si="1" t="shared">SUM(D4:M4)</f>
        <v>98783.0</v>
      </c>
      <c r="O4" s="5" t="n">
        <v>1374809.0</v>
      </c>
      <c r="P4" s="5" t="n">
        <v>705935.0</v>
      </c>
      <c r="Q4" s="11" t="n">
        <f ref="Q4:Q48" si="2" t="shared">SUM(D4:L4)</f>
        <v>84878.0</v>
      </c>
      <c r="R4" s="6" t="n">
        <f si="0" t="shared"/>
        <v>8.317055067273028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16096.0</v>
      </c>
      <c r="E5" s="5" t="n">
        <v>61718.0</v>
      </c>
      <c r="F5" s="5" t="n">
        <v>70002.0</v>
      </c>
      <c r="G5" s="5" t="n">
        <v>23453.0</v>
      </c>
      <c r="H5" s="5" t="n">
        <v>10674.0</v>
      </c>
      <c r="I5" s="5" t="n">
        <v>4506.0</v>
      </c>
      <c r="J5" s="5" t="n">
        <v>2864.0</v>
      </c>
      <c r="K5" s="5" t="n">
        <v>2264.0</v>
      </c>
      <c r="L5" s="5" t="n">
        <v>1608.0</v>
      </c>
      <c r="M5" s="5" t="n">
        <v>11788.0</v>
      </c>
      <c r="N5" s="11" t="n">
        <f si="1" t="shared"/>
        <v>204973.0</v>
      </c>
      <c r="O5" s="5" t="n">
        <v>1167747.0</v>
      </c>
      <c r="P5" s="5" t="n">
        <v>835829.0</v>
      </c>
      <c r="Q5" s="11" t="n">
        <f si="2" t="shared"/>
        <v>193185.0</v>
      </c>
      <c r="R5" s="6" t="n">
        <f si="0" t="shared"/>
        <v>4.326572974092191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5880.0</v>
      </c>
      <c r="E6" s="5" t="n">
        <v>27425.0</v>
      </c>
      <c r="F6" s="5" t="n">
        <v>87220.0</v>
      </c>
      <c r="G6" s="5" t="n">
        <v>23768.0</v>
      </c>
      <c r="H6" s="5" t="n">
        <v>8628.0</v>
      </c>
      <c r="I6" s="5" t="n">
        <v>1881.0</v>
      </c>
      <c r="J6" s="5" t="n">
        <v>750.0</v>
      </c>
      <c r="K6" s="5" t="n">
        <v>584.0</v>
      </c>
      <c r="L6" s="5" t="n">
        <v>486.0</v>
      </c>
      <c r="M6" s="5" t="n">
        <v>1421.0</v>
      </c>
      <c r="N6" s="11" t="n">
        <f si="1" t="shared"/>
        <v>158043.0</v>
      </c>
      <c r="O6" s="5" t="n">
        <v>652988.0</v>
      </c>
      <c r="P6" s="5" t="n">
        <v>564022.0</v>
      </c>
      <c r="Q6" s="11" t="n">
        <f si="2" t="shared"/>
        <v>156622.0</v>
      </c>
      <c r="R6" s="6" t="n">
        <f si="0" t="shared"/>
        <v>3.6011671412700643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238.0</v>
      </c>
      <c r="E7" s="5" t="n">
        <v>280.0</v>
      </c>
      <c r="F7" s="5" t="n">
        <v>327.0</v>
      </c>
      <c r="G7" s="5" t="n">
        <v>331.0</v>
      </c>
      <c r="H7" s="5" t="n">
        <v>544.0</v>
      </c>
      <c r="I7" s="5" t="n">
        <v>431.0</v>
      </c>
      <c r="J7" s="5" t="n">
        <v>183.0</v>
      </c>
      <c r="K7" s="5" t="n">
        <v>157.0</v>
      </c>
      <c r="L7" s="5" t="n">
        <v>75.0</v>
      </c>
      <c r="M7" s="5" t="n">
        <v>535.0</v>
      </c>
      <c r="N7" s="11" t="n">
        <f si="1" t="shared"/>
        <v>3101.0</v>
      </c>
      <c r="O7" s="5" t="n">
        <v>124976.0</v>
      </c>
      <c r="P7" s="5" t="n">
        <v>27965.0</v>
      </c>
      <c r="Q7" s="11" t="n">
        <f si="2" t="shared"/>
        <v>2566.0</v>
      </c>
      <c r="R7" s="6" t="n">
        <f si="0" t="shared"/>
        <v>10.898285268901013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299.0</v>
      </c>
      <c r="E8" s="5" t="n">
        <v>199.0</v>
      </c>
      <c r="F8" s="5" t="n">
        <v>258.0</v>
      </c>
      <c r="G8" s="5" t="n">
        <v>295.0</v>
      </c>
      <c r="H8" s="5" t="n">
        <v>396.0</v>
      </c>
      <c r="I8" s="5" t="n">
        <v>331.0</v>
      </c>
      <c r="J8" s="5" t="n">
        <v>166.0</v>
      </c>
      <c r="K8" s="5" t="n">
        <v>39.0</v>
      </c>
      <c r="L8" s="5" t="n">
        <v>24.0</v>
      </c>
      <c r="M8" s="5" t="n">
        <v>175.0</v>
      </c>
      <c r="N8" s="11" t="n">
        <f si="1" t="shared"/>
        <v>2182.0</v>
      </c>
      <c r="O8" s="5" t="n">
        <v>26090.0</v>
      </c>
      <c r="P8" s="5" t="n">
        <v>15895.0</v>
      </c>
      <c r="Q8" s="11" t="n">
        <f si="2" t="shared"/>
        <v>2007.0</v>
      </c>
      <c r="R8" s="6" t="n">
        <f si="0" t="shared"/>
        <v>7.9197807673144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2197.0</v>
      </c>
      <c r="E9" s="5" t="n">
        <v>1804.0</v>
      </c>
      <c r="F9" s="5" t="n">
        <v>3151.0</v>
      </c>
      <c r="G9" s="5" t="n">
        <v>6341.0</v>
      </c>
      <c r="H9" s="5" t="n">
        <v>40125.0</v>
      </c>
      <c r="I9" s="5" t="n">
        <v>16625.0</v>
      </c>
      <c r="J9" s="5" t="n">
        <v>2358.0</v>
      </c>
      <c r="K9" s="5" t="n">
        <v>512.0</v>
      </c>
      <c r="L9" s="5" t="n">
        <v>327.0</v>
      </c>
      <c r="M9" s="5" t="n">
        <v>2040.0</v>
      </c>
      <c r="N9" s="11" t="n">
        <f si="1" t="shared"/>
        <v>75480.0</v>
      </c>
      <c r="O9" s="5" t="n">
        <v>816171.0</v>
      </c>
      <c r="P9" s="5" t="n">
        <v>542921.0</v>
      </c>
      <c r="Q9" s="11" t="n">
        <f si="2" t="shared"/>
        <v>73440.0</v>
      </c>
      <c r="R9" s="6" t="n">
        <f si="0" t="shared"/>
        <v>7.3927151416122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2372.0</v>
      </c>
      <c r="E10" s="5" t="n">
        <v>2615.0</v>
      </c>
      <c r="F10" s="5" t="n">
        <v>4160.0</v>
      </c>
      <c r="G10" s="5" t="n">
        <v>7518.0</v>
      </c>
      <c r="H10" s="5" t="n">
        <v>33357.0</v>
      </c>
      <c r="I10" s="5" t="n">
        <v>22349.0</v>
      </c>
      <c r="J10" s="5" t="n">
        <v>1413.0</v>
      </c>
      <c r="K10" s="5" t="n">
        <v>230.0</v>
      </c>
      <c r="L10" s="5" t="n">
        <v>106.0</v>
      </c>
      <c r="M10" s="5" t="n">
        <v>1418.0</v>
      </c>
      <c r="N10" s="11" t="n">
        <f si="1" t="shared"/>
        <v>75538.0</v>
      </c>
      <c r="O10" s="5" t="n">
        <v>554799.0</v>
      </c>
      <c r="P10" s="5" t="n">
        <v>518247.0</v>
      </c>
      <c r="Q10" s="11" t="n">
        <f si="2" t="shared"/>
        <v>74120.0</v>
      </c>
      <c r="R10" s="6" t="n">
        <f si="0" t="shared"/>
        <v>6.9919994603345925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1715.0</v>
      </c>
      <c r="E11" s="5" t="n">
        <v>709.0</v>
      </c>
      <c r="F11" s="5" t="n">
        <v>920.0</v>
      </c>
      <c r="G11" s="5" t="n">
        <v>1575.0</v>
      </c>
      <c r="H11" s="5" t="n">
        <v>3732.0</v>
      </c>
      <c r="I11" s="5" t="n">
        <v>2827.0</v>
      </c>
      <c r="J11" s="5" t="n">
        <v>996.0</v>
      </c>
      <c r="K11" s="5" t="n">
        <v>931.0</v>
      </c>
      <c r="L11" s="5" t="n">
        <v>218.0</v>
      </c>
      <c r="M11" s="5" t="n">
        <v>8214.0</v>
      </c>
      <c r="N11" s="11" t="n">
        <f si="1" t="shared"/>
        <v>21837.0</v>
      </c>
      <c r="O11" s="5" t="n">
        <v>7825619.0</v>
      </c>
      <c r="P11" s="5" t="n">
        <v>140460.0</v>
      </c>
      <c r="Q11" s="11" t="n">
        <f si="2" t="shared"/>
        <v>13623.0</v>
      </c>
      <c r="R11" s="6" t="n">
        <f si="0" t="shared"/>
        <v>10.310504294208323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2049.0</v>
      </c>
      <c r="E12" s="5" t="n">
        <v>4398.0</v>
      </c>
      <c r="F12" s="5" t="n">
        <v>11503.0</v>
      </c>
      <c r="G12" s="5" t="n">
        <v>10471.0</v>
      </c>
      <c r="H12" s="5" t="n">
        <v>9061.0</v>
      </c>
      <c r="I12" s="5" t="n">
        <v>2658.0</v>
      </c>
      <c r="J12" s="5" t="n">
        <v>646.0</v>
      </c>
      <c r="K12" s="5" t="n">
        <v>748.0</v>
      </c>
      <c r="L12" s="5" t="n">
        <v>349.0</v>
      </c>
      <c r="M12" s="5" t="n">
        <v>15948.0</v>
      </c>
      <c r="N12" s="11" t="n">
        <f si="1" t="shared"/>
        <v>57831.0</v>
      </c>
      <c r="O12" s="5" t="n">
        <v>9150906.0</v>
      </c>
      <c r="P12" s="5" t="n">
        <v>237553.0</v>
      </c>
      <c r="Q12" s="11" t="n">
        <f si="2" t="shared"/>
        <v>41883.0</v>
      </c>
      <c r="R12" s="6" t="n">
        <f si="0" t="shared"/>
        <v>5.671823890361244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963.0</v>
      </c>
      <c r="E13" s="5" t="n">
        <v>4662.0</v>
      </c>
      <c r="F13" s="5" t="n">
        <v>14302.0</v>
      </c>
      <c r="G13" s="5" t="n">
        <v>10788.0</v>
      </c>
      <c r="H13" s="5" t="n">
        <v>8341.0</v>
      </c>
      <c r="I13" s="5" t="n">
        <v>4201.0</v>
      </c>
      <c r="J13" s="5" t="n">
        <v>235.0</v>
      </c>
      <c r="K13" s="5" t="n">
        <v>276.0</v>
      </c>
      <c r="L13" s="5" t="n">
        <v>225.0</v>
      </c>
      <c r="M13" s="5" t="n">
        <v>4052.0</v>
      </c>
      <c r="N13" s="11" t="n">
        <f si="1" t="shared"/>
        <v>48045.0</v>
      </c>
      <c r="O13" s="5" t="n">
        <v>2561965.0</v>
      </c>
      <c r="P13" s="5" t="n">
        <v>225520.0</v>
      </c>
      <c r="Q13" s="11" t="n">
        <f si="2" t="shared"/>
        <v>43993.0</v>
      </c>
      <c r="R13" s="6" t="n">
        <f si="0" t="shared"/>
        <v>5.1262700884231585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349.0</v>
      </c>
      <c r="E14" s="5" t="n">
        <v>786.0</v>
      </c>
      <c r="F14" s="5" t="n">
        <v>2521.0</v>
      </c>
      <c r="G14" s="5" t="n">
        <v>5824.0</v>
      </c>
      <c r="H14" s="5" t="n">
        <v>2579.0</v>
      </c>
      <c r="I14" s="5" t="n">
        <v>3851.0</v>
      </c>
      <c r="J14" s="5" t="n">
        <v>729.0</v>
      </c>
      <c r="K14" s="5" t="n">
        <v>929.0</v>
      </c>
      <c r="L14" s="5" t="n">
        <v>1568.0</v>
      </c>
      <c r="M14" s="5" t="n">
        <v>10698.0</v>
      </c>
      <c r="N14" s="11" t="n">
        <f si="1" t="shared"/>
        <v>29834.0</v>
      </c>
      <c r="O14" s="5" t="n">
        <v>6830714.0</v>
      </c>
      <c r="P14" s="5" t="n">
        <v>281395.0</v>
      </c>
      <c r="Q14" s="11" t="n">
        <f si="2" t="shared"/>
        <v>19136.0</v>
      </c>
      <c r="R14" s="6" t="n">
        <f si="0" t="shared"/>
        <v>14.70500627090301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209.0</v>
      </c>
      <c r="E15" s="5" t="n">
        <f ref="E15:M15" si="3" t="shared">E16-E9-E10-E11-E12-E13-E14</f>
        <v>126.0</v>
      </c>
      <c r="F15" s="5" t="n">
        <f si="3" t="shared"/>
        <v>254.0</v>
      </c>
      <c r="G15" s="5" t="n">
        <f si="3" t="shared"/>
        <v>640.0</v>
      </c>
      <c r="H15" s="5" t="n">
        <f si="3" t="shared"/>
        <v>620.0</v>
      </c>
      <c r="I15" s="5" t="n">
        <f si="3" t="shared"/>
        <v>571.0</v>
      </c>
      <c r="J15" s="5" t="n">
        <f si="3" t="shared"/>
        <v>200.0</v>
      </c>
      <c r="K15" s="5" t="n">
        <f si="3" t="shared"/>
        <v>54.0</v>
      </c>
      <c r="L15" s="5" t="n">
        <f si="3" t="shared"/>
        <v>39.0</v>
      </c>
      <c r="M15" s="5" t="n">
        <f si="3" t="shared"/>
        <v>331.0</v>
      </c>
      <c r="N15" s="5" t="n">
        <f ref="N15" si="4" t="shared">N16-N9-N10-N11-N12-N13-N14</f>
        <v>3044.0</v>
      </c>
      <c r="O15" s="5" t="n">
        <f>O16-O9-O10-O11-O12-O13-O14</f>
        <v>66233.0</v>
      </c>
      <c r="P15" s="5" t="n">
        <f>P16-P9-P10-P11-P12-P13-P14</f>
        <v>24172.0</v>
      </c>
      <c r="Q15" s="11" t="n">
        <f si="2" t="shared"/>
        <v>2713.0</v>
      </c>
      <c r="R15" s="6" t="n">
        <f si="0" t="shared"/>
        <v>8.909694065610026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9854.0</v>
      </c>
      <c r="E16" s="5" t="n">
        <v>15100.0</v>
      </c>
      <c r="F16" s="5" t="n">
        <v>36811.0</v>
      </c>
      <c r="G16" s="5" t="n">
        <v>43157.0</v>
      </c>
      <c r="H16" s="5" t="n">
        <v>97815.0</v>
      </c>
      <c r="I16" s="5" t="n">
        <v>53082.0</v>
      </c>
      <c r="J16" s="5" t="n">
        <v>6577.0</v>
      </c>
      <c r="K16" s="5" t="n">
        <v>3680.0</v>
      </c>
      <c r="L16" s="5" t="n">
        <v>2832.0</v>
      </c>
      <c r="M16" s="5" t="n">
        <v>42701.0</v>
      </c>
      <c r="N16" s="11" t="n">
        <f ref="N16:N48" si="5" t="shared">SUM(D16:M16)</f>
        <v>311609.0</v>
      </c>
      <c r="O16" s="5" t="n">
        <v>2.7806407E7</v>
      </c>
      <c r="P16" s="5" t="n">
        <v>1970268.0</v>
      </c>
      <c r="Q16" s="11" t="n">
        <f si="2" t="shared"/>
        <v>268908.0</v>
      </c>
      <c r="R16" s="6" t="n">
        <f si="0" t="shared"/>
        <v>7.3269222187513945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162.0</v>
      </c>
      <c r="E17" s="5" t="n">
        <f ref="E17:M17" si="6" t="shared">E18-E16-E3-E4-E5-E6-E7-E8</f>
        <v>311.0</v>
      </c>
      <c r="F17" s="5" t="n">
        <f si="6" t="shared"/>
        <v>287.0</v>
      </c>
      <c r="G17" s="5" t="n">
        <f si="6" t="shared"/>
        <v>244.0</v>
      </c>
      <c r="H17" s="5" t="n">
        <f si="6" t="shared"/>
        <v>346.0</v>
      </c>
      <c r="I17" s="5" t="n">
        <f si="6" t="shared"/>
        <v>179.0</v>
      </c>
      <c r="J17" s="5" t="n">
        <f si="6" t="shared"/>
        <v>72.0</v>
      </c>
      <c r="K17" s="5" t="n">
        <f si="6" t="shared"/>
        <v>106.0</v>
      </c>
      <c r="L17" s="5" t="n">
        <f si="6" t="shared"/>
        <v>47.0</v>
      </c>
      <c r="M17" s="5" t="n">
        <f si="6" t="shared"/>
        <v>149.0</v>
      </c>
      <c r="N17" s="11" t="n">
        <f si="5" t="shared"/>
        <v>1903.0</v>
      </c>
      <c r="O17" s="5" t="n">
        <f>O18-O16-O3-O4-O5-O6-O7-O8</f>
        <v>55972.0</v>
      </c>
      <c r="P17" s="5" t="n">
        <f>P18-P16-P3-P4-P5-P6-P7-P8</f>
        <v>17224.0</v>
      </c>
      <c r="Q17" s="11" t="n">
        <f si="2" t="shared"/>
        <v>1754.0</v>
      </c>
      <c r="R17" s="6" t="n">
        <f si="0" t="shared"/>
        <v>9.819840364880273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50270.0</v>
      </c>
      <c r="E18" s="5" t="n">
        <v>137319.0</v>
      </c>
      <c r="F18" s="5" t="n">
        <v>250355.0</v>
      </c>
      <c r="G18" s="5" t="n">
        <v>147432.0</v>
      </c>
      <c r="H18" s="5" t="n">
        <v>197222.0</v>
      </c>
      <c r="I18" s="5" t="n">
        <v>78721.0</v>
      </c>
      <c r="J18" s="5" t="n">
        <v>15179.0</v>
      </c>
      <c r="K18" s="5" t="n">
        <v>8272.0</v>
      </c>
      <c r="L18" s="5" t="n">
        <v>6772.0</v>
      </c>
      <c r="M18" s="5" t="n">
        <v>75181.0</v>
      </c>
      <c r="N18" s="11" t="n">
        <f si="5" t="shared"/>
        <v>966723.0</v>
      </c>
      <c r="O18" s="5" t="n">
        <v>3.218461E7</v>
      </c>
      <c r="P18" s="5" t="n">
        <v>4889886.0</v>
      </c>
      <c r="Q18" s="11" t="n">
        <f si="2" t="shared"/>
        <v>891542.0</v>
      </c>
      <c r="R18" s="6" t="n">
        <f si="0" t="shared"/>
        <v>5.4847511390377575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2044.0</v>
      </c>
      <c r="E19" s="5" t="n">
        <v>1163.0</v>
      </c>
      <c r="F19" s="5" t="n">
        <v>1689.0</v>
      </c>
      <c r="G19" s="5" t="n">
        <v>1562.0</v>
      </c>
      <c r="H19" s="5" t="n">
        <v>2502.0</v>
      </c>
      <c r="I19" s="5" t="n">
        <v>1942.0</v>
      </c>
      <c r="J19" s="5" t="n">
        <v>878.0</v>
      </c>
      <c r="K19" s="5" t="n">
        <v>324.0</v>
      </c>
      <c r="L19" s="5" t="n">
        <v>192.0</v>
      </c>
      <c r="M19" s="5" t="n">
        <v>1550.0</v>
      </c>
      <c r="N19" s="11" t="n">
        <f si="5" t="shared"/>
        <v>13846.0</v>
      </c>
      <c r="O19" s="5" t="n">
        <v>146886.0</v>
      </c>
      <c r="P19" s="5" t="n">
        <v>98060.0</v>
      </c>
      <c r="Q19" s="11" t="n">
        <f si="2" t="shared"/>
        <v>12296.0</v>
      </c>
      <c r="R19" s="6" t="n">
        <f si="0" t="shared"/>
        <v>7.974951203643461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5460.0</v>
      </c>
      <c r="E20" s="5" t="n">
        <v>4705.0</v>
      </c>
      <c r="F20" s="5" t="n">
        <v>6275.0</v>
      </c>
      <c r="G20" s="5" t="n">
        <v>5780.0</v>
      </c>
      <c r="H20" s="5" t="n">
        <v>11912.0</v>
      </c>
      <c r="I20" s="5" t="n">
        <v>12347.0</v>
      </c>
      <c r="J20" s="5" t="n">
        <v>4217.0</v>
      </c>
      <c r="K20" s="5" t="n">
        <v>1606.0</v>
      </c>
      <c r="L20" s="5" t="n">
        <v>1178.0</v>
      </c>
      <c r="M20" s="5" t="n">
        <v>5905.0</v>
      </c>
      <c r="N20" s="11" t="n">
        <f si="5" t="shared"/>
        <v>59385.0</v>
      </c>
      <c r="O20" s="5" t="n">
        <v>801698.0</v>
      </c>
      <c r="P20" s="5" t="n">
        <v>503752.0</v>
      </c>
      <c r="Q20" s="11" t="n">
        <f si="2" t="shared"/>
        <v>53480.0</v>
      </c>
      <c r="R20" s="6" t="n">
        <f si="0" t="shared"/>
        <v>9.419446522064323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96.0</v>
      </c>
      <c r="E21" s="5" t="n">
        <v>14.0</v>
      </c>
      <c r="F21" s="5" t="n">
        <v>23.0</v>
      </c>
      <c r="G21" s="5" t="n">
        <v>14.0</v>
      </c>
      <c r="H21" s="5" t="n">
        <v>48.0</v>
      </c>
      <c r="I21" s="5" t="n">
        <v>35.0</v>
      </c>
      <c r="J21" s="5" t="n">
        <v>21.0</v>
      </c>
      <c r="K21" s="5" t="n">
        <v>15.0</v>
      </c>
      <c r="L21" s="5" t="n">
        <v>14.0</v>
      </c>
      <c r="M21" s="5" t="n">
        <v>172.0</v>
      </c>
      <c r="N21" s="11" t="n">
        <f si="5" t="shared"/>
        <v>452.0</v>
      </c>
      <c r="O21" s="5" t="n">
        <v>7328.0</v>
      </c>
      <c r="P21" s="5" t="n">
        <v>3147.0</v>
      </c>
      <c r="Q21" s="11" t="n">
        <f si="2" t="shared"/>
        <v>280.0</v>
      </c>
      <c r="R21" s="6" t="n">
        <f si="0" t="shared"/>
        <v>11.239285714285714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18.0</v>
      </c>
      <c r="E22" s="5" t="n">
        <v>36.0</v>
      </c>
      <c r="F22" s="5" t="n">
        <v>30.0</v>
      </c>
      <c r="G22" s="5" t="n">
        <v>44.0</v>
      </c>
      <c r="H22" s="5" t="n">
        <v>82.0</v>
      </c>
      <c r="I22" s="5" t="n">
        <v>59.0</v>
      </c>
      <c r="J22" s="5" t="n">
        <v>40.0</v>
      </c>
      <c r="K22" s="5" t="n">
        <v>28.0</v>
      </c>
      <c r="L22" s="5" t="n">
        <v>6.0</v>
      </c>
      <c r="M22" s="5" t="n">
        <v>46.0</v>
      </c>
      <c r="N22" s="11" t="n">
        <f si="5" t="shared"/>
        <v>389.0</v>
      </c>
      <c r="O22" s="5" t="n">
        <v>11420.0</v>
      </c>
      <c r="P22" s="5" t="n">
        <v>3999.0</v>
      </c>
      <c r="Q22" s="11" t="n">
        <f si="2" t="shared"/>
        <v>343.0</v>
      </c>
      <c r="R22" s="6" t="n">
        <f si="0" t="shared"/>
        <v>11.658892128279883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13.0</v>
      </c>
      <c r="E23" s="5" t="n">
        <v>7.0</v>
      </c>
      <c r="F23" s="5" t="n">
        <v>7.0</v>
      </c>
      <c r="G23" s="5" t="n">
        <v>5.0</v>
      </c>
      <c r="H23" s="5" t="n">
        <v>18.0</v>
      </c>
      <c r="I23" s="5" t="n">
        <v>11.0</v>
      </c>
      <c r="J23" s="5" t="n">
        <v>10.0</v>
      </c>
      <c r="K23" s="5" t="n">
        <v>7.0</v>
      </c>
      <c r="L23" s="5" t="n">
        <v>4.0</v>
      </c>
      <c r="M23" s="5" t="n">
        <v>23.0</v>
      </c>
      <c r="N23" s="11" t="n">
        <f si="5" t="shared"/>
        <v>105.0</v>
      </c>
      <c r="O23" s="5" t="n">
        <v>3627.0</v>
      </c>
      <c r="P23" s="5" t="n">
        <v>1185.0</v>
      </c>
      <c r="Q23" s="11" t="n">
        <f si="2" t="shared"/>
        <v>82.0</v>
      </c>
      <c r="R23" s="6" t="n">
        <f si="0" t="shared"/>
        <v>14.451219512195122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49.0</v>
      </c>
      <c r="E24" s="5" t="n">
        <f ref="E24:M24" si="7" t="shared">E25-E19-E20-E21-E22-E23</f>
        <v>56.0</v>
      </c>
      <c r="F24" s="5" t="n">
        <f si="7" t="shared"/>
        <v>63.0</v>
      </c>
      <c r="G24" s="5" t="n">
        <f si="7" t="shared"/>
        <v>42.0</v>
      </c>
      <c r="H24" s="5" t="n">
        <f si="7" t="shared"/>
        <v>97.0</v>
      </c>
      <c r="I24" s="5" t="n">
        <f si="7" t="shared"/>
        <v>117.0</v>
      </c>
      <c r="J24" s="5" t="n">
        <f si="7" t="shared"/>
        <v>90.0</v>
      </c>
      <c r="K24" s="5" t="n">
        <f si="7" t="shared"/>
        <v>74.0</v>
      </c>
      <c r="L24" s="5" t="n">
        <f si="7" t="shared"/>
        <v>100.0</v>
      </c>
      <c r="M24" s="5" t="n">
        <f si="7" t="shared"/>
        <v>212.0</v>
      </c>
      <c r="N24" s="11" t="n">
        <f si="5" t="shared"/>
        <v>900.0</v>
      </c>
      <c r="O24" s="5" t="n">
        <f>O25-O19-O20-O21-O22-O23</f>
        <v>60190.0</v>
      </c>
      <c r="P24" s="5" t="n">
        <f>P25-P19-P20-P21-P22-P23</f>
        <v>15550.0</v>
      </c>
      <c r="Q24" s="11" t="n">
        <f si="2" t="shared"/>
        <v>688.0</v>
      </c>
      <c r="R24" s="6" t="n">
        <f si="0" t="shared"/>
        <v>22.601744186046513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7680.0</v>
      </c>
      <c r="E25" s="5" t="n">
        <v>5981.0</v>
      </c>
      <c r="F25" s="5" t="n">
        <v>8087.0</v>
      </c>
      <c r="G25" s="5" t="n">
        <v>7447.0</v>
      </c>
      <c r="H25" s="5" t="n">
        <v>14659.0</v>
      </c>
      <c r="I25" s="5" t="n">
        <v>14511.0</v>
      </c>
      <c r="J25" s="5" t="n">
        <v>5256.0</v>
      </c>
      <c r="K25" s="5" t="n">
        <v>2054.0</v>
      </c>
      <c r="L25" s="5" t="n">
        <v>1494.0</v>
      </c>
      <c r="M25" s="5" t="n">
        <v>7908.0</v>
      </c>
      <c r="N25" s="11" t="n">
        <f si="5" t="shared"/>
        <v>75077.0</v>
      </c>
      <c r="O25" s="5" t="n">
        <v>1031149.0</v>
      </c>
      <c r="P25" s="5" t="n">
        <v>625693.0</v>
      </c>
      <c r="Q25" s="11" t="n">
        <f si="2" t="shared"/>
        <v>67169.0</v>
      </c>
      <c r="R25" s="6" t="n">
        <f si="0" t="shared"/>
        <v>9.315204930846075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73.0</v>
      </c>
      <c r="E26" s="5" t="n">
        <v>68.0</v>
      </c>
      <c r="F26" s="5" t="n">
        <v>57.0</v>
      </c>
      <c r="G26" s="5" t="n">
        <v>71.0</v>
      </c>
      <c r="H26" s="5" t="n">
        <v>102.0</v>
      </c>
      <c r="I26" s="5" t="n">
        <v>122.0</v>
      </c>
      <c r="J26" s="5" t="n">
        <v>91.0</v>
      </c>
      <c r="K26" s="5" t="n">
        <v>52.0</v>
      </c>
      <c r="L26" s="5" t="n">
        <v>25.0</v>
      </c>
      <c r="M26" s="5" t="n">
        <v>82.0</v>
      </c>
      <c r="N26" s="11" t="n">
        <f si="5" t="shared"/>
        <v>743.0</v>
      </c>
      <c r="O26" s="5" t="n">
        <v>17267.0</v>
      </c>
      <c r="P26" s="5" t="n">
        <v>8751.0</v>
      </c>
      <c r="Q26" s="11" t="n">
        <f si="2" t="shared"/>
        <v>661.0</v>
      </c>
      <c r="R26" s="6" t="n">
        <f si="0" t="shared"/>
        <v>13.239031770045386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295.0</v>
      </c>
      <c r="E27" s="5" t="n">
        <v>419.0</v>
      </c>
      <c r="F27" s="5" t="n">
        <v>434.0</v>
      </c>
      <c r="G27" s="5" t="n">
        <v>317.0</v>
      </c>
      <c r="H27" s="5" t="n">
        <v>613.0</v>
      </c>
      <c r="I27" s="5" t="n">
        <v>783.0</v>
      </c>
      <c r="J27" s="5" t="n">
        <v>449.0</v>
      </c>
      <c r="K27" s="5" t="n">
        <v>312.0</v>
      </c>
      <c r="L27" s="5" t="n">
        <v>202.0</v>
      </c>
      <c r="M27" s="5" t="n">
        <v>628.0</v>
      </c>
      <c r="N27" s="11" t="n">
        <f si="5" t="shared"/>
        <v>4452.0</v>
      </c>
      <c r="O27" s="5" t="n">
        <v>110676.0</v>
      </c>
      <c r="P27" s="5" t="n">
        <v>54272.0</v>
      </c>
      <c r="Q27" s="11" t="n">
        <f si="2" t="shared"/>
        <v>3824.0</v>
      </c>
      <c r="R27" s="6" t="n">
        <f si="0" t="shared"/>
        <v>14.192468619246862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426.0</v>
      </c>
      <c r="E28" s="5" t="n">
        <v>422.0</v>
      </c>
      <c r="F28" s="5" t="n">
        <v>459.0</v>
      </c>
      <c r="G28" s="5" t="n">
        <v>399.0</v>
      </c>
      <c r="H28" s="5" t="n">
        <v>804.0</v>
      </c>
      <c r="I28" s="5" t="n">
        <v>1021.0</v>
      </c>
      <c r="J28" s="5" t="n">
        <v>538.0</v>
      </c>
      <c r="K28" s="5" t="n">
        <v>244.0</v>
      </c>
      <c r="L28" s="5" t="n">
        <v>123.0</v>
      </c>
      <c r="M28" s="5" t="n">
        <v>700.0</v>
      </c>
      <c r="N28" s="11" t="n">
        <f si="5" t="shared"/>
        <v>5136.0</v>
      </c>
      <c r="O28" s="5" t="n">
        <v>81351.0</v>
      </c>
      <c r="P28" s="5" t="n">
        <v>51411.0</v>
      </c>
      <c r="Q28" s="11" t="n">
        <f si="2" t="shared"/>
        <v>4436.0</v>
      </c>
      <c r="R28" s="6" t="n">
        <f si="0" t="shared"/>
        <v>11.589495040577097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158.0</v>
      </c>
      <c r="E29" s="5" t="n">
        <v>220.0</v>
      </c>
      <c r="F29" s="5" t="n">
        <v>180.0</v>
      </c>
      <c r="G29" s="5" t="n">
        <v>162.0</v>
      </c>
      <c r="H29" s="5" t="n">
        <v>252.0</v>
      </c>
      <c r="I29" s="5" t="n">
        <v>229.0</v>
      </c>
      <c r="J29" s="5" t="n">
        <v>88.0</v>
      </c>
      <c r="K29" s="5" t="n">
        <v>87.0</v>
      </c>
      <c r="L29" s="5" t="n">
        <v>59.0</v>
      </c>
      <c r="M29" s="5" t="n">
        <v>242.0</v>
      </c>
      <c r="N29" s="11" t="n">
        <f si="5" t="shared"/>
        <v>1677.0</v>
      </c>
      <c r="O29" s="5" t="n">
        <v>30131.0</v>
      </c>
      <c r="P29" s="5" t="n">
        <v>16007.0</v>
      </c>
      <c r="Q29" s="11" t="n">
        <f si="2" t="shared"/>
        <v>1435.0</v>
      </c>
      <c r="R29" s="6" t="n">
        <f si="0" t="shared"/>
        <v>11.154703832752613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257.0</v>
      </c>
      <c r="E30" s="5" t="n">
        <v>236.0</v>
      </c>
      <c r="F30" s="5" t="n">
        <v>286.0</v>
      </c>
      <c r="G30" s="5" t="n">
        <v>196.0</v>
      </c>
      <c r="H30" s="5" t="n">
        <v>405.0</v>
      </c>
      <c r="I30" s="5" t="n">
        <v>432.0</v>
      </c>
      <c r="J30" s="5" t="n">
        <v>291.0</v>
      </c>
      <c r="K30" s="5" t="n">
        <v>101.0</v>
      </c>
      <c r="L30" s="5" t="n">
        <v>50.0</v>
      </c>
      <c r="M30" s="5" t="n">
        <v>238.0</v>
      </c>
      <c r="N30" s="11" t="n">
        <f si="5" t="shared"/>
        <v>2492.0</v>
      </c>
      <c r="O30" s="5" t="n">
        <v>30747.0</v>
      </c>
      <c r="P30" s="5" t="n">
        <v>23785.0</v>
      </c>
      <c r="Q30" s="11" t="n">
        <f si="2" t="shared"/>
        <v>2254.0</v>
      </c>
      <c r="R30" s="6" t="n">
        <f si="0" t="shared"/>
        <v>10.552351375332742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62.0</v>
      </c>
      <c r="E31" s="5" t="n">
        <v>88.0</v>
      </c>
      <c r="F31" s="5" t="n">
        <v>91.0</v>
      </c>
      <c r="G31" s="5" t="n">
        <v>107.0</v>
      </c>
      <c r="H31" s="5" t="n">
        <v>123.0</v>
      </c>
      <c r="I31" s="5" t="n">
        <v>183.0</v>
      </c>
      <c r="J31" s="5" t="n">
        <v>95.0</v>
      </c>
      <c r="K31" s="5" t="n">
        <v>39.0</v>
      </c>
      <c r="L31" s="5" t="n">
        <v>19.0</v>
      </c>
      <c r="M31" s="5" t="n">
        <v>92.0</v>
      </c>
      <c r="N31" s="11" t="n">
        <f si="5" t="shared"/>
        <v>899.0</v>
      </c>
      <c r="O31" s="5" t="n">
        <v>14678.0</v>
      </c>
      <c r="P31" s="5" t="n">
        <v>8803.0</v>
      </c>
      <c r="Q31" s="11" t="n">
        <f si="2" t="shared"/>
        <v>807.0</v>
      </c>
      <c r="R31" s="6" t="n">
        <f si="0" t="shared"/>
        <v>10.908302354399009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191.0</v>
      </c>
      <c r="E32" s="5" t="n">
        <v>100.0</v>
      </c>
      <c r="F32" s="5" t="n">
        <v>104.0</v>
      </c>
      <c r="G32" s="5" t="n">
        <v>105.0</v>
      </c>
      <c r="H32" s="5" t="n">
        <v>212.0</v>
      </c>
      <c r="I32" s="5" t="n">
        <v>295.0</v>
      </c>
      <c r="J32" s="5" t="n">
        <v>117.0</v>
      </c>
      <c r="K32" s="5" t="n">
        <v>65.0</v>
      </c>
      <c r="L32" s="5" t="n">
        <v>46.0</v>
      </c>
      <c r="M32" s="5" t="n">
        <v>192.0</v>
      </c>
      <c r="N32" s="11" t="n">
        <f si="5" t="shared"/>
        <v>1427.0</v>
      </c>
      <c r="O32" s="5" t="n">
        <v>27657.0</v>
      </c>
      <c r="P32" s="5" t="n">
        <v>14398.0</v>
      </c>
      <c r="Q32" s="11" t="n">
        <f si="2" t="shared"/>
        <v>1235.0</v>
      </c>
      <c r="R32" s="6" t="n">
        <f si="0" t="shared"/>
        <v>11.6582995951417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729.0</v>
      </c>
      <c r="E33" s="5" t="n">
        <v>815.0</v>
      </c>
      <c r="F33" s="5" t="n">
        <v>915.0</v>
      </c>
      <c r="G33" s="5" t="n">
        <v>783.0</v>
      </c>
      <c r="H33" s="5" t="n">
        <v>1171.0</v>
      </c>
      <c r="I33" s="5" t="n">
        <v>778.0</v>
      </c>
      <c r="J33" s="5" t="n">
        <v>382.0</v>
      </c>
      <c r="K33" s="5" t="n">
        <v>333.0</v>
      </c>
      <c r="L33" s="5" t="n">
        <v>156.0</v>
      </c>
      <c r="M33" s="5" t="n">
        <v>923.0</v>
      </c>
      <c r="N33" s="11" t="n">
        <f si="5" t="shared"/>
        <v>6985.0</v>
      </c>
      <c r="O33" s="5" t="n">
        <v>121847.0</v>
      </c>
      <c r="P33" s="5" t="n">
        <v>58336.0</v>
      </c>
      <c r="Q33" s="11" t="n">
        <f si="2" t="shared"/>
        <v>6062.0</v>
      </c>
      <c r="R33" s="6" t="n">
        <f si="0" t="shared"/>
        <v>9.62322665786869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86.0</v>
      </c>
      <c r="E34" s="5" t="n">
        <v>62.0</v>
      </c>
      <c r="F34" s="5" t="n">
        <v>54.0</v>
      </c>
      <c r="G34" s="5" t="n">
        <v>31.0</v>
      </c>
      <c r="H34" s="5" t="n">
        <v>91.0</v>
      </c>
      <c r="I34" s="5" t="n">
        <v>113.0</v>
      </c>
      <c r="J34" s="5" t="n">
        <v>74.0</v>
      </c>
      <c r="K34" s="5" t="n">
        <v>46.0</v>
      </c>
      <c r="L34" s="5" t="n">
        <v>22.0</v>
      </c>
      <c r="M34" s="5" t="n">
        <v>125.0</v>
      </c>
      <c r="N34" s="11" t="n">
        <f si="5" t="shared"/>
        <v>704.0</v>
      </c>
      <c r="O34" s="5" t="n">
        <v>9964.0</v>
      </c>
      <c r="P34" s="5" t="n">
        <v>7654.0</v>
      </c>
      <c r="Q34" s="11" t="n">
        <f si="2" t="shared"/>
        <v>579.0</v>
      </c>
      <c r="R34" s="6" t="n">
        <f si="0" t="shared"/>
        <v>13.219343696027634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39.0</v>
      </c>
      <c r="E35" s="5" t="n">
        <v>20.0</v>
      </c>
      <c r="F35" s="5" t="n">
        <v>19.0</v>
      </c>
      <c r="G35" s="5" t="n">
        <v>17.0</v>
      </c>
      <c r="H35" s="5" t="n">
        <v>20.0</v>
      </c>
      <c r="I35" s="5" t="n">
        <v>20.0</v>
      </c>
      <c r="J35" s="5" t="n">
        <v>9.0</v>
      </c>
      <c r="K35" s="5" t="n">
        <v>2.0</v>
      </c>
      <c r="L35" s="5" t="n">
        <v>5.0</v>
      </c>
      <c r="M35" s="5" t="n">
        <v>43.0</v>
      </c>
      <c r="N35" s="11" t="n">
        <f si="5" t="shared"/>
        <v>194.0</v>
      </c>
      <c r="O35" s="5" t="n">
        <v>1483.0</v>
      </c>
      <c r="P35" s="5" t="n">
        <v>1208.0</v>
      </c>
      <c r="Q35" s="11" t="n">
        <f si="2" t="shared"/>
        <v>151.0</v>
      </c>
      <c r="R35" s="6" t="n">
        <f si="0" t="shared"/>
        <v>8.0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123.0</v>
      </c>
      <c r="E36" s="5" t="n">
        <v>71.0</v>
      </c>
      <c r="F36" s="5" t="n">
        <v>114.0</v>
      </c>
      <c r="G36" s="5" t="n">
        <v>94.0</v>
      </c>
      <c r="H36" s="5" t="n">
        <v>170.0</v>
      </c>
      <c r="I36" s="5" t="n">
        <v>135.0</v>
      </c>
      <c r="J36" s="5" t="n">
        <v>69.0</v>
      </c>
      <c r="K36" s="5" t="n">
        <v>52.0</v>
      </c>
      <c r="L36" s="5" t="n">
        <v>23.0</v>
      </c>
      <c r="M36" s="5" t="n">
        <v>81.0</v>
      </c>
      <c r="N36" s="11" t="n">
        <f si="5" t="shared"/>
        <v>932.0</v>
      </c>
      <c r="O36" s="5" t="n">
        <v>11969.0</v>
      </c>
      <c r="P36" s="5" t="n">
        <v>8757.0</v>
      </c>
      <c r="Q36" s="11" t="n">
        <f si="2" t="shared"/>
        <v>851.0</v>
      </c>
      <c r="R36" s="6" t="n">
        <f si="0" t="shared"/>
        <v>10.290246768507638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120.0</v>
      </c>
      <c r="E37" s="5" t="n">
        <v>129.0</v>
      </c>
      <c r="F37" s="5" t="n">
        <v>178.0</v>
      </c>
      <c r="G37" s="5" t="n">
        <v>303.0</v>
      </c>
      <c r="H37" s="5" t="n">
        <v>249.0</v>
      </c>
      <c r="I37" s="5" t="n">
        <v>150.0</v>
      </c>
      <c r="J37" s="5" t="n">
        <v>151.0</v>
      </c>
      <c r="K37" s="5" t="n">
        <v>58.0</v>
      </c>
      <c r="L37" s="5" t="n">
        <v>26.0</v>
      </c>
      <c r="M37" s="5" t="n">
        <v>278.0</v>
      </c>
      <c r="N37" s="11" t="n">
        <f si="5" t="shared"/>
        <v>1642.0</v>
      </c>
      <c r="O37" s="5" t="n">
        <v>21519.0</v>
      </c>
      <c r="P37" s="5" t="n">
        <v>12949.0</v>
      </c>
      <c r="Q37" s="11" t="n">
        <f si="2" t="shared"/>
        <v>1364.0</v>
      </c>
      <c r="R37" s="6" t="n">
        <f si="0" t="shared"/>
        <v>9.493401759530792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622.0</v>
      </c>
      <c r="E38" s="5" t="n">
        <f ref="E38:M38" si="8" t="shared">E39-E26-E27-E28-E29-E30-E31-E32-E33-E34-E35-E36-E37</f>
        <v>518.0</v>
      </c>
      <c r="F38" s="5" t="n">
        <f si="8" t="shared"/>
        <v>545.0</v>
      </c>
      <c r="G38" s="5" t="n">
        <f si="8" t="shared"/>
        <v>551.0</v>
      </c>
      <c r="H38" s="5" t="n">
        <f si="8" t="shared"/>
        <v>909.0</v>
      </c>
      <c r="I38" s="5" t="n">
        <f si="8" t="shared"/>
        <v>773.0</v>
      </c>
      <c r="J38" s="5" t="n">
        <f si="8" t="shared"/>
        <v>369.0</v>
      </c>
      <c r="K38" s="5" t="n">
        <f si="8" t="shared"/>
        <v>274.0</v>
      </c>
      <c r="L38" s="5" t="n">
        <f si="8" t="shared"/>
        <v>173.0</v>
      </c>
      <c r="M38" s="5" t="n">
        <f si="8" t="shared"/>
        <v>912.0</v>
      </c>
      <c r="N38" s="11" t="n">
        <f si="5" t="shared"/>
        <v>5646.0</v>
      </c>
      <c r="O38" s="5" t="n">
        <f>O39-O26-O27-O28-O29-O30-O31-O32-O33-O34-O35-O36-O37</f>
        <v>95211.0</v>
      </c>
      <c r="P38" s="5" t="n">
        <f>P39-P26-P27-P28-P29-P30-P31-P32-P33-P34-P35-P36-P37</f>
        <v>52469.0</v>
      </c>
      <c r="Q38" s="11" t="n">
        <f si="2" t="shared"/>
        <v>4734.0</v>
      </c>
      <c r="R38" s="6" t="n">
        <f si="0" t="shared"/>
        <v>11.083438952260245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3181.0</v>
      </c>
      <c r="E39" s="5" t="n">
        <v>3168.0</v>
      </c>
      <c r="F39" s="5" t="n">
        <v>3436.0</v>
      </c>
      <c r="G39" s="5" t="n">
        <v>3136.0</v>
      </c>
      <c r="H39" s="5" t="n">
        <v>5121.0</v>
      </c>
      <c r="I39" s="5" t="n">
        <v>5034.0</v>
      </c>
      <c r="J39" s="5" t="n">
        <v>2723.0</v>
      </c>
      <c r="K39" s="5" t="n">
        <v>1665.0</v>
      </c>
      <c r="L39" s="5" t="n">
        <v>929.0</v>
      </c>
      <c r="M39" s="5" t="n">
        <v>4536.0</v>
      </c>
      <c r="N39" s="11" t="n">
        <f si="5" t="shared"/>
        <v>32929.0</v>
      </c>
      <c r="O39" s="5" t="n">
        <v>574500.0</v>
      </c>
      <c r="P39" s="5" t="n">
        <v>318800.0</v>
      </c>
      <c r="Q39" s="11" t="n">
        <f si="2" t="shared"/>
        <v>28393.0</v>
      </c>
      <c r="R39" s="6" t="n">
        <f si="0" t="shared"/>
        <v>11.228119606945373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931.0</v>
      </c>
      <c r="E40" s="5" t="n">
        <v>921.0</v>
      </c>
      <c r="F40" s="5" t="n">
        <v>1342.0</v>
      </c>
      <c r="G40" s="5" t="n">
        <v>1543.0</v>
      </c>
      <c r="H40" s="5" t="n">
        <v>2930.0</v>
      </c>
      <c r="I40" s="5" t="n">
        <v>2097.0</v>
      </c>
      <c r="J40" s="5" t="n">
        <v>586.0</v>
      </c>
      <c r="K40" s="5" t="n">
        <v>216.0</v>
      </c>
      <c r="L40" s="5" t="n">
        <v>96.0</v>
      </c>
      <c r="M40" s="5" t="n">
        <v>2281.0</v>
      </c>
      <c r="N40" s="11" t="n">
        <f si="5" t="shared"/>
        <v>12943.0</v>
      </c>
      <c r="O40" s="5" t="n">
        <v>107646.0</v>
      </c>
      <c r="P40" s="5" t="n">
        <v>80874.0</v>
      </c>
      <c r="Q40" s="11" t="n">
        <f si="2" t="shared"/>
        <v>10662.0</v>
      </c>
      <c r="R40" s="6" t="n">
        <f si="0" t="shared"/>
        <v>7.585256049521666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182.0</v>
      </c>
      <c r="E41" s="5" t="n">
        <v>173.0</v>
      </c>
      <c r="F41" s="5" t="n">
        <v>232.0</v>
      </c>
      <c r="G41" s="5" t="n">
        <v>232.0</v>
      </c>
      <c r="H41" s="5" t="n">
        <v>408.0</v>
      </c>
      <c r="I41" s="5" t="n">
        <v>396.0</v>
      </c>
      <c r="J41" s="5" t="n">
        <v>148.0</v>
      </c>
      <c r="K41" s="5" t="n">
        <v>71.0</v>
      </c>
      <c r="L41" s="5" t="n">
        <v>40.0</v>
      </c>
      <c r="M41" s="5" t="n">
        <v>481.0</v>
      </c>
      <c r="N41" s="11" t="n">
        <f si="5" t="shared"/>
        <v>2363.0</v>
      </c>
      <c r="O41" s="5" t="n">
        <v>29241.0</v>
      </c>
      <c r="P41" s="5" t="n">
        <v>18155.0</v>
      </c>
      <c r="Q41" s="11" t="n">
        <f si="2" t="shared"/>
        <v>1882.0</v>
      </c>
      <c r="R41" s="6" t="n">
        <f si="0" t="shared"/>
        <v>9.646652497343252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48.0</v>
      </c>
      <c r="E42" s="5" t="n">
        <f ref="E42:M42" si="9" t="shared">E43-E40-E41</f>
        <v>24.0</v>
      </c>
      <c r="F42" s="5" t="n">
        <f si="9" t="shared"/>
        <v>8.0</v>
      </c>
      <c r="G42" s="5" t="n">
        <f si="9" t="shared"/>
        <v>36.0</v>
      </c>
      <c r="H42" s="5" t="n">
        <f si="9" t="shared"/>
        <v>31.0</v>
      </c>
      <c r="I42" s="5" t="n">
        <f si="9" t="shared"/>
        <v>37.0</v>
      </c>
      <c r="J42" s="5" t="n">
        <f si="9" t="shared"/>
        <v>24.0</v>
      </c>
      <c r="K42" s="5" t="n">
        <f si="9" t="shared"/>
        <v>21.0</v>
      </c>
      <c r="L42" s="5" t="n">
        <f si="9" t="shared"/>
        <v>27.0</v>
      </c>
      <c r="M42" s="5" t="n">
        <f si="9" t="shared"/>
        <v>36.0</v>
      </c>
      <c r="N42" s="11" t="n">
        <f si="5" t="shared"/>
        <v>292.0</v>
      </c>
      <c r="O42" s="5" t="n">
        <f>O43-O40-O41</f>
        <v>11298.0</v>
      </c>
      <c r="P42" s="5" t="n">
        <f>P43-P40-P41</f>
        <v>4440.0</v>
      </c>
      <c r="Q42" s="11" t="n">
        <f si="2" t="shared"/>
        <v>256.0</v>
      </c>
      <c r="R42" s="6" t="n">
        <f si="0" t="shared"/>
        <v>17.34375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1161.0</v>
      </c>
      <c r="E43" s="5" t="n">
        <v>1118.0</v>
      </c>
      <c r="F43" s="5" t="n">
        <v>1582.0</v>
      </c>
      <c r="G43" s="5" t="n">
        <v>1811.0</v>
      </c>
      <c r="H43" s="5" t="n">
        <v>3369.0</v>
      </c>
      <c r="I43" s="5" t="n">
        <v>2530.0</v>
      </c>
      <c r="J43" s="5" t="n">
        <v>758.0</v>
      </c>
      <c r="K43" s="5" t="n">
        <v>308.0</v>
      </c>
      <c r="L43" s="5" t="n">
        <v>163.0</v>
      </c>
      <c r="M43" s="5" t="n">
        <v>2798.0</v>
      </c>
      <c r="N43" s="11" t="n">
        <f si="5" t="shared"/>
        <v>15598.0</v>
      </c>
      <c r="O43" s="5" t="n">
        <v>148185.0</v>
      </c>
      <c r="P43" s="5" t="n">
        <v>103469.0</v>
      </c>
      <c r="Q43" s="11" t="n">
        <f si="2" t="shared"/>
        <v>12800.0</v>
      </c>
      <c r="R43" s="6" t="n">
        <f si="0" t="shared"/>
        <v>8.083515625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38.0</v>
      </c>
      <c r="E44" s="8" t="n">
        <v>23.0</v>
      </c>
      <c r="F44" s="8" t="n">
        <v>24.0</v>
      </c>
      <c r="G44" s="8" t="n">
        <v>33.0</v>
      </c>
      <c r="H44" s="8" t="n">
        <v>62.0</v>
      </c>
      <c r="I44" s="8" t="n">
        <v>87.0</v>
      </c>
      <c r="J44" s="8" t="n">
        <v>65.0</v>
      </c>
      <c r="K44" s="8" t="n">
        <v>36.0</v>
      </c>
      <c r="L44" s="8" t="n">
        <v>37.0</v>
      </c>
      <c r="M44" s="8" t="n">
        <v>159.0</v>
      </c>
      <c r="N44" s="11" t="n">
        <f si="5" t="shared"/>
        <v>564.0</v>
      </c>
      <c r="O44" s="8" t="n">
        <v>43037.0</v>
      </c>
      <c r="P44" s="8" t="n">
        <v>7482.0</v>
      </c>
      <c r="Q44" s="11" t="n">
        <f si="2" t="shared"/>
        <v>405.0</v>
      </c>
      <c r="R44" s="6" t="n">
        <f si="0" t="shared"/>
        <v>18.474074074074075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9.0</v>
      </c>
      <c r="E45" s="8" t="n">
        <f ref="E45:M45" si="10" t="shared">E46-E44</f>
        <v>18.0</v>
      </c>
      <c r="F45" s="8" t="n">
        <f si="10" t="shared"/>
        <v>52.0</v>
      </c>
      <c r="G45" s="8" t="n">
        <f si="10" t="shared"/>
        <v>43.0</v>
      </c>
      <c r="H45" s="8" t="n">
        <f si="10" t="shared"/>
        <v>106.0</v>
      </c>
      <c r="I45" s="8" t="n">
        <f si="10" t="shared"/>
        <v>79.0</v>
      </c>
      <c r="J45" s="8" t="n">
        <f si="10" t="shared"/>
        <v>140.0</v>
      </c>
      <c r="K45" s="8" t="n">
        <f si="10" t="shared"/>
        <v>29.0</v>
      </c>
      <c r="L45" s="8" t="n">
        <f si="10" t="shared"/>
        <v>15.0</v>
      </c>
      <c r="M45" s="8" t="n">
        <f si="10" t="shared"/>
        <v>114.0</v>
      </c>
      <c r="N45" s="11" t="n">
        <f si="5" t="shared"/>
        <v>605.0</v>
      </c>
      <c r="O45" s="8" t="n">
        <f>O46-O44</f>
        <v>49621.0</v>
      </c>
      <c r="P45" s="8" t="n">
        <f>P46-P44</f>
        <v>7515.0</v>
      </c>
      <c r="Q45" s="11" t="n">
        <f si="2" t="shared"/>
        <v>491.0</v>
      </c>
      <c r="R45" s="6" t="n">
        <f si="0" t="shared"/>
        <v>15.30549898167006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47.0</v>
      </c>
      <c r="E46" s="8" t="n">
        <v>41.0</v>
      </c>
      <c r="F46" s="8" t="n">
        <v>76.0</v>
      </c>
      <c r="G46" s="8" t="n">
        <v>76.0</v>
      </c>
      <c r="H46" s="8" t="n">
        <v>168.0</v>
      </c>
      <c r="I46" s="8" t="n">
        <v>166.0</v>
      </c>
      <c r="J46" s="8" t="n">
        <v>205.0</v>
      </c>
      <c r="K46" s="8" t="n">
        <v>65.0</v>
      </c>
      <c r="L46" s="8" t="n">
        <v>52.0</v>
      </c>
      <c r="M46" s="8" t="n">
        <v>273.0</v>
      </c>
      <c r="N46" s="11" t="n">
        <f si="5" t="shared"/>
        <v>1169.0</v>
      </c>
      <c r="O46" s="8" t="n">
        <v>92658.0</v>
      </c>
      <c r="P46" s="8" t="n">
        <v>14997.0</v>
      </c>
      <c r="Q46" s="11" t="n">
        <f si="2" t="shared"/>
        <v>896.0</v>
      </c>
      <c r="R46" s="6" t="n">
        <f si="0" t="shared"/>
        <v>16.737723214285715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5.0</v>
      </c>
      <c r="E47" s="5" t="n">
        <v>8.0</v>
      </c>
      <c r="F47" s="5" t="n">
        <v>12.0</v>
      </c>
      <c r="G47" s="5" t="n">
        <v>12.0</v>
      </c>
      <c r="H47" s="5" t="n">
        <v>29.0</v>
      </c>
      <c r="I47" s="5" t="n">
        <v>12.0</v>
      </c>
      <c r="J47" s="5" t="n">
        <v>3.0</v>
      </c>
      <c r="K47" s="5" t="n">
        <v>5.0</v>
      </c>
      <c r="L47" s="5" t="n">
        <v>1.0</v>
      </c>
      <c r="M47" s="5" t="n">
        <v>17.0</v>
      </c>
      <c r="N47" s="11" t="n">
        <f si="5" t="shared"/>
        <v>104.0</v>
      </c>
      <c r="O47" s="5" t="n">
        <v>2053.0</v>
      </c>
      <c r="P47" s="5" t="n">
        <v>811.0</v>
      </c>
      <c r="Q47" s="11" t="n">
        <f si="2" t="shared"/>
        <v>87.0</v>
      </c>
      <c r="R47" s="6" t="n">
        <f si="0" t="shared"/>
        <v>9.32183908045977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62344.0</v>
      </c>
      <c r="E48" s="5" t="n">
        <f ref="E48:M48" si="11" t="shared">E47+E46+E43+E39+E25+E18</f>
        <v>147635.0</v>
      </c>
      <c r="F48" s="5" t="n">
        <f si="11" t="shared"/>
        <v>263548.0</v>
      </c>
      <c r="G48" s="5" t="n">
        <f si="11" t="shared"/>
        <v>159914.0</v>
      </c>
      <c r="H48" s="5" t="n">
        <f si="11" t="shared"/>
        <v>220568.0</v>
      </c>
      <c r="I48" s="5" t="n">
        <f si="11" t="shared"/>
        <v>100974.0</v>
      </c>
      <c r="J48" s="5" t="n">
        <f si="11" t="shared"/>
        <v>24124.0</v>
      </c>
      <c r="K48" s="5" t="n">
        <f si="11" t="shared"/>
        <v>12369.0</v>
      </c>
      <c r="L48" s="5" t="n">
        <f si="11" t="shared"/>
        <v>9411.0</v>
      </c>
      <c r="M48" s="5" t="n">
        <f si="11" t="shared"/>
        <v>90713.0</v>
      </c>
      <c r="N48" s="11" t="n">
        <f si="5" t="shared"/>
        <v>1091600.0</v>
      </c>
      <c r="O48" s="5" t="n">
        <f>O47+O46+O43+O39+O25+O18</f>
        <v>3.4033155E7</v>
      </c>
      <c r="P48" s="5" t="n">
        <f>P47+P46+P43+P39+P25+P18</f>
        <v>5953656.0</v>
      </c>
      <c r="Q48" s="11" t="n">
        <f si="2" t="shared"/>
        <v>1000887.0</v>
      </c>
      <c r="R48" s="6" t="n">
        <f si="0" t="shared"/>
        <v>5.948379787128816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5.711249541956761</v>
      </c>
      <c r="E49" s="6" t="n">
        <f ref="E49" si="13" t="shared">E48/$N$48*100</f>
        <v>13.524642726273362</v>
      </c>
      <c r="F49" s="6" t="n">
        <f ref="F49" si="14" t="shared">F48/$N$48*100</f>
        <v>24.143275925247345</v>
      </c>
      <c r="G49" s="6" t="n">
        <f ref="G49" si="15" t="shared">G48/$N$48*100</f>
        <v>14.649505313301574</v>
      </c>
      <c r="H49" s="6" t="n">
        <f ref="H49" si="16" t="shared">H48/$N$48*100</f>
        <v>20.205936240381092</v>
      </c>
      <c r="I49" s="6" t="n">
        <f ref="I49" si="17" t="shared">I48/$N$48*100</f>
        <v>9.250091608647857</v>
      </c>
      <c r="J49" s="6" t="n">
        <f ref="J49" si="18" t="shared">J48/$N$48*100</f>
        <v>2.2099670208867717</v>
      </c>
      <c r="K49" s="6" t="n">
        <f ref="K49" si="19" t="shared">K48/$N$48*100</f>
        <v>1.1331073653352877</v>
      </c>
      <c r="L49" s="6" t="n">
        <f ref="L49" si="20" t="shared">L48/$N$48*100</f>
        <v>0.8621289849761817</v>
      </c>
      <c r="M49" s="6" t="n">
        <f ref="M49" si="21" t="shared">M48/$N$48*100</f>
        <v>8.31009527299377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