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<sst xmlns="http://schemas.openxmlformats.org/spreadsheetml/2006/main" count="118" uniqueCount="73">
  <si>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</si>
  <si>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</si>
  <si>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</si>
  <si>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</si>
  <si>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</si>
  <si>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</si>
  <si>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</si>
  <si>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</si>
  <si>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</si>
  <si>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</si>
  <si>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</si>
  <si>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</si>
  <si>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</si>
  <si>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</si>
  <si>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</si>
  <si>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</si>
  <si>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</si>
  <si>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</si>
  <si>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</si>
  <si>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</si>
  <si>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</si>
  <si>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</si>
  <si>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</si>
  <si>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</si>
  <si>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</si>
  <si>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</si>
  <si>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</si>
  <si>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</si>
  <si>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</si>
  <si>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</si>
  <si>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</si>
  <si>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</si>
  <si>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</si>
  <si>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</si>
  <si>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</si>
  <si>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</si>
  <si>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</si>
  <si>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</si>
  <si>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</si>
  <si>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</si>
  <si>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</si>
  <si>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</si>
  <si>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</si>
  <si>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</si>
  <si>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</si>
  <si>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</si>
  <si>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</si>
  <si>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</si>
  <si>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</si>
  <si>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</si>
  <si>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</si>
  <si>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</si>
  <si>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</si>
  <si>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</si>
  <si>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</si>
  <si>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</si>
  <si>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</si>
  <si>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</si>
  <si>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</si>
  <si>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</si>
  <si>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</si>
  <si>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</si>
  <si>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</si>
  <si>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</si>
  <si>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</si>
  <si>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</si>
  <si>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</si>
  <si>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</si>
  <si>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</si>
  <si>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</si>
  <si>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</si>
  <si>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108年3月來臺旅客人次～按停留夜數分
Table 1-8  Visitor Arrivals  by Length of Stay,
March,2019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</si>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</sst>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6576.0</v>
      </c>
      <c r="E3" s="4" t="n">
        <v>24571.0</v>
      </c>
      <c r="F3" s="4" t="n">
        <v>38901.0</v>
      </c>
      <c r="G3" s="4" t="n">
        <v>28573.0</v>
      </c>
      <c r="H3" s="4" t="n">
        <v>18179.0</v>
      </c>
      <c r="I3" s="4" t="n">
        <v>3663.0</v>
      </c>
      <c r="J3" s="4" t="n">
        <v>959.0</v>
      </c>
      <c r="K3" s="4" t="n">
        <v>236.0</v>
      </c>
      <c r="L3" s="4" t="n">
        <v>154.0</v>
      </c>
      <c r="M3" s="4" t="n">
        <v>4420.0</v>
      </c>
      <c r="N3" s="11" t="n">
        <f>SUM(D3:M3)</f>
        <v>126232.0</v>
      </c>
      <c r="O3" s="4" t="n">
        <v>726461.0</v>
      </c>
      <c r="P3" s="4" t="n">
        <v>470421.0</v>
      </c>
      <c r="Q3" s="11" t="n">
        <f>SUM(D3:L3)</f>
        <v>121812.0</v>
      </c>
      <c r="R3" s="6" t="n">
        <f ref="R3:R48" si="0" t="shared">IF(P3&lt;&gt;0,P3/SUM(D3:L3),0)</f>
        <v>3.8618609004039013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16814.0</v>
      </c>
      <c r="E4" s="5" t="n">
        <v>12065.0</v>
      </c>
      <c r="F4" s="5" t="n">
        <v>13670.0</v>
      </c>
      <c r="G4" s="5" t="n">
        <v>19986.0</v>
      </c>
      <c r="H4" s="5" t="n">
        <v>146437.0</v>
      </c>
      <c r="I4" s="5" t="n">
        <v>23950.0</v>
      </c>
      <c r="J4" s="5" t="n">
        <v>2705.0</v>
      </c>
      <c r="K4" s="5" t="n">
        <v>2620.0</v>
      </c>
      <c r="L4" s="5" t="n">
        <v>1575.0</v>
      </c>
      <c r="M4" s="5" t="n">
        <v>21446.0</v>
      </c>
      <c r="N4" s="11" t="n">
        <f ref="N4:N14" si="1" t="shared">SUM(D4:M4)</f>
        <v>261268.0</v>
      </c>
      <c r="O4" s="5" t="n">
        <v>2414185.0</v>
      </c>
      <c r="P4" s="5" t="n">
        <v>1693471.0</v>
      </c>
      <c r="Q4" s="11" t="n">
        <f ref="Q4:Q48" si="2" t="shared">SUM(D4:L4)</f>
        <v>239822.0</v>
      </c>
      <c r="R4" s="6" t="n">
        <f si="0" t="shared"/>
        <v>7.061366346707141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11982.0</v>
      </c>
      <c r="E5" s="5" t="n">
        <v>77282.0</v>
      </c>
      <c r="F5" s="5" t="n">
        <v>78931.0</v>
      </c>
      <c r="G5" s="5" t="n">
        <v>21001.0</v>
      </c>
      <c r="H5" s="5" t="n">
        <v>11267.0</v>
      </c>
      <c r="I5" s="5" t="n">
        <v>5346.0</v>
      </c>
      <c r="J5" s="5" t="n">
        <v>3510.0</v>
      </c>
      <c r="K5" s="5" t="n">
        <v>2704.0</v>
      </c>
      <c r="L5" s="5" t="n">
        <v>1195.0</v>
      </c>
      <c r="M5" s="5" t="n">
        <v>7984.0</v>
      </c>
      <c r="N5" s="11" t="n">
        <f si="1" t="shared"/>
        <v>221202.0</v>
      </c>
      <c r="O5" s="5" t="n">
        <v>1136682.0</v>
      </c>
      <c r="P5" s="5" t="n">
        <v>891186.0</v>
      </c>
      <c r="Q5" s="11" t="n">
        <f si="2" t="shared"/>
        <v>213218.0</v>
      </c>
      <c r="R5" s="6" t="n">
        <f si="0" t="shared"/>
        <v>4.179694022080687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3766.0</v>
      </c>
      <c r="E6" s="5" t="n">
        <v>17944.0</v>
      </c>
      <c r="F6" s="5" t="n">
        <v>62851.0</v>
      </c>
      <c r="G6" s="5" t="n">
        <v>11013.0</v>
      </c>
      <c r="H6" s="5" t="n">
        <v>4454.0</v>
      </c>
      <c r="I6" s="5" t="n">
        <v>1333.0</v>
      </c>
      <c r="J6" s="5" t="n">
        <v>1038.0</v>
      </c>
      <c r="K6" s="5" t="n">
        <v>688.0</v>
      </c>
      <c r="L6" s="5" t="n">
        <v>431.0</v>
      </c>
      <c r="M6" s="5" t="n">
        <v>922.0</v>
      </c>
      <c r="N6" s="11" t="n">
        <f si="1" t="shared"/>
        <v>104440.0</v>
      </c>
      <c r="O6" s="5" t="n">
        <v>474419.0</v>
      </c>
      <c r="P6" s="5" t="n">
        <v>397532.0</v>
      </c>
      <c r="Q6" s="11" t="n">
        <f si="2" t="shared"/>
        <v>103518.0</v>
      </c>
      <c r="R6" s="6" t="n">
        <f si="0" t="shared"/>
        <v>3.8402210243629127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222.0</v>
      </c>
      <c r="E7" s="5" t="n">
        <v>291.0</v>
      </c>
      <c r="F7" s="5" t="n">
        <v>441.0</v>
      </c>
      <c r="G7" s="5" t="n">
        <v>500.0</v>
      </c>
      <c r="H7" s="5" t="n">
        <v>714.0</v>
      </c>
      <c r="I7" s="5" t="n">
        <v>341.0</v>
      </c>
      <c r="J7" s="5" t="n">
        <v>222.0</v>
      </c>
      <c r="K7" s="5" t="n">
        <v>177.0</v>
      </c>
      <c r="L7" s="5" t="n">
        <v>38.0</v>
      </c>
      <c r="M7" s="5" t="n">
        <v>417.0</v>
      </c>
      <c r="N7" s="11" t="n">
        <f si="1" t="shared"/>
        <v>3363.0</v>
      </c>
      <c r="O7" s="5" t="n">
        <v>85859.0</v>
      </c>
      <c r="P7" s="5" t="n">
        <v>28317.0</v>
      </c>
      <c r="Q7" s="11" t="n">
        <f si="2" t="shared"/>
        <v>2946.0</v>
      </c>
      <c r="R7" s="6" t="n">
        <f si="0" t="shared"/>
        <v>9.612016293279023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104.0</v>
      </c>
      <c r="E8" s="5" t="n">
        <v>251.0</v>
      </c>
      <c r="F8" s="5" t="n">
        <v>278.0</v>
      </c>
      <c r="G8" s="5" t="n">
        <v>382.0</v>
      </c>
      <c r="H8" s="5" t="n">
        <v>482.0</v>
      </c>
      <c r="I8" s="5" t="n">
        <v>381.0</v>
      </c>
      <c r="J8" s="5" t="n">
        <v>138.0</v>
      </c>
      <c r="K8" s="5" t="n">
        <v>59.0</v>
      </c>
      <c r="L8" s="5" t="n">
        <v>31.0</v>
      </c>
      <c r="M8" s="5" t="n">
        <v>190.0</v>
      </c>
      <c r="N8" s="11" t="n">
        <f si="1" t="shared"/>
        <v>2296.0</v>
      </c>
      <c r="O8" s="5" t="n">
        <v>37105.0</v>
      </c>
      <c r="P8" s="5" t="n">
        <v>18013.0</v>
      </c>
      <c r="Q8" s="11" t="n">
        <f si="2" t="shared"/>
        <v>2106.0</v>
      </c>
      <c r="R8" s="6" t="n">
        <f si="0" t="shared"/>
        <v>8.55318138651472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927.0</v>
      </c>
      <c r="E9" s="5" t="n">
        <v>1675.0</v>
      </c>
      <c r="F9" s="5" t="n">
        <v>3544.0</v>
      </c>
      <c r="G9" s="5" t="n">
        <v>7149.0</v>
      </c>
      <c r="H9" s="5" t="n">
        <v>30004.0</v>
      </c>
      <c r="I9" s="5" t="n">
        <v>9557.0</v>
      </c>
      <c r="J9" s="5" t="n">
        <v>1775.0</v>
      </c>
      <c r="K9" s="5" t="n">
        <v>1035.0</v>
      </c>
      <c r="L9" s="5" t="n">
        <v>102.0</v>
      </c>
      <c r="M9" s="5" t="n">
        <v>1339.0</v>
      </c>
      <c r="N9" s="11" t="n">
        <f si="1" t="shared"/>
        <v>57107.0</v>
      </c>
      <c r="O9" s="5" t="n">
        <v>600884.0</v>
      </c>
      <c r="P9" s="5" t="n">
        <v>403860.0</v>
      </c>
      <c r="Q9" s="11" t="n">
        <f si="2" t="shared"/>
        <v>55768.0</v>
      </c>
      <c r="R9" s="6" t="n">
        <f si="0" t="shared"/>
        <v>7.24178740496342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1336.0</v>
      </c>
      <c r="E10" s="5" t="n">
        <v>2636.0</v>
      </c>
      <c r="F10" s="5" t="n">
        <v>4690.0</v>
      </c>
      <c r="G10" s="5" t="n">
        <v>7088.0</v>
      </c>
      <c r="H10" s="5" t="n">
        <v>19436.0</v>
      </c>
      <c r="I10" s="5" t="n">
        <v>7588.0</v>
      </c>
      <c r="J10" s="5" t="n">
        <v>945.0</v>
      </c>
      <c r="K10" s="5" t="n">
        <v>244.0</v>
      </c>
      <c r="L10" s="5" t="n">
        <v>44.0</v>
      </c>
      <c r="M10" s="5" t="n">
        <v>690.0</v>
      </c>
      <c r="N10" s="11" t="n">
        <f si="1" t="shared"/>
        <v>44697.0</v>
      </c>
      <c r="O10" s="5" t="n">
        <v>289413.0</v>
      </c>
      <c r="P10" s="5" t="n">
        <v>271891.0</v>
      </c>
      <c r="Q10" s="11" t="n">
        <f si="2" t="shared"/>
        <v>44007.0</v>
      </c>
      <c r="R10" s="6" t="n">
        <f si="0" t="shared"/>
        <v>6.178357988501829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458.0</v>
      </c>
      <c r="E11" s="5" t="n">
        <v>410.0</v>
      </c>
      <c r="F11" s="5" t="n">
        <v>826.0</v>
      </c>
      <c r="G11" s="5" t="n">
        <v>2180.0</v>
      </c>
      <c r="H11" s="5" t="n">
        <v>2841.0</v>
      </c>
      <c r="I11" s="5" t="n">
        <v>1745.0</v>
      </c>
      <c r="J11" s="5" t="n">
        <v>538.0</v>
      </c>
      <c r="K11" s="5" t="n">
        <v>519.0</v>
      </c>
      <c r="L11" s="5" t="n">
        <v>181.0</v>
      </c>
      <c r="M11" s="5" t="n">
        <v>7113.0</v>
      </c>
      <c r="N11" s="11" t="n">
        <f si="1" t="shared"/>
        <v>16811.0</v>
      </c>
      <c r="O11" s="5" t="n">
        <v>6411911.0</v>
      </c>
      <c r="P11" s="5" t="n">
        <v>95443.0</v>
      </c>
      <c r="Q11" s="11" t="n">
        <f si="2" t="shared"/>
        <v>9698.0</v>
      </c>
      <c r="R11" s="6" t="n">
        <f si="0" t="shared"/>
        <v>9.841513714167869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1115.0</v>
      </c>
      <c r="E12" s="5" t="n">
        <v>4550.0</v>
      </c>
      <c r="F12" s="5" t="n">
        <v>11289.0</v>
      </c>
      <c r="G12" s="5" t="n">
        <v>8311.0</v>
      </c>
      <c r="H12" s="5" t="n">
        <v>5822.0</v>
      </c>
      <c r="I12" s="5" t="n">
        <v>1878.0</v>
      </c>
      <c r="J12" s="5" t="n">
        <v>307.0</v>
      </c>
      <c r="K12" s="5" t="n">
        <v>453.0</v>
      </c>
      <c r="L12" s="5" t="n">
        <v>304.0</v>
      </c>
      <c r="M12" s="5" t="n">
        <v>9066.0</v>
      </c>
      <c r="N12" s="11" t="n">
        <f si="1" t="shared"/>
        <v>43095.0</v>
      </c>
      <c r="O12" s="5" t="n">
        <v>5272807.0</v>
      </c>
      <c r="P12" s="5" t="n">
        <v>180628.0</v>
      </c>
      <c r="Q12" s="11" t="n">
        <f si="2" t="shared"/>
        <v>34029.0</v>
      </c>
      <c r="R12" s="6" t="n">
        <f si="0" t="shared"/>
        <v>5.308060771694731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801.0</v>
      </c>
      <c r="E13" s="5" t="n">
        <v>5128.0</v>
      </c>
      <c r="F13" s="5" t="n">
        <v>12889.0</v>
      </c>
      <c r="G13" s="5" t="n">
        <v>9751.0</v>
      </c>
      <c r="H13" s="5" t="n">
        <v>6012.0</v>
      </c>
      <c r="I13" s="5" t="n">
        <v>3821.0</v>
      </c>
      <c r="J13" s="5" t="n">
        <v>297.0</v>
      </c>
      <c r="K13" s="5" t="n">
        <v>297.0</v>
      </c>
      <c r="L13" s="5" t="n">
        <v>192.0</v>
      </c>
      <c r="M13" s="5" t="n">
        <v>4094.0</v>
      </c>
      <c r="N13" s="11" t="n">
        <f si="1" t="shared"/>
        <v>43282.0</v>
      </c>
      <c r="O13" s="5" t="n">
        <v>2621909.0</v>
      </c>
      <c r="P13" s="5" t="n">
        <v>200908.0</v>
      </c>
      <c r="Q13" s="11" t="n">
        <f si="2" t="shared"/>
        <v>39188.0</v>
      </c>
      <c r="R13" s="6" t="n">
        <f si="0" t="shared"/>
        <v>5.126773502092477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272.0</v>
      </c>
      <c r="E14" s="5" t="n">
        <v>655.0</v>
      </c>
      <c r="F14" s="5" t="n">
        <v>2993.0</v>
      </c>
      <c r="G14" s="5" t="n">
        <v>5504.0</v>
      </c>
      <c r="H14" s="5" t="n">
        <v>3093.0</v>
      </c>
      <c r="I14" s="5" t="n">
        <v>4602.0</v>
      </c>
      <c r="J14" s="5" t="n">
        <v>865.0</v>
      </c>
      <c r="K14" s="5" t="n">
        <v>1019.0</v>
      </c>
      <c r="L14" s="5" t="n">
        <v>842.0</v>
      </c>
      <c r="M14" s="5" t="n">
        <v>12298.0</v>
      </c>
      <c r="N14" s="11" t="n">
        <f si="1" t="shared"/>
        <v>32143.0</v>
      </c>
      <c r="O14" s="5" t="n">
        <v>7678965.0</v>
      </c>
      <c r="P14" s="5" t="n">
        <v>238453.0</v>
      </c>
      <c r="Q14" s="11" t="n">
        <f si="2" t="shared"/>
        <v>19845.0</v>
      </c>
      <c r="R14" s="6" t="n">
        <f si="0" t="shared"/>
        <v>12.015772234819854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139.0</v>
      </c>
      <c r="E15" s="5" t="n">
        <f ref="E15:M15" si="3" t="shared">E16-E9-E10-E11-E12-E13-E14</f>
        <v>107.0</v>
      </c>
      <c r="F15" s="5" t="n">
        <f si="3" t="shared"/>
        <v>308.0</v>
      </c>
      <c r="G15" s="5" t="n">
        <f si="3" t="shared"/>
        <v>759.0</v>
      </c>
      <c r="H15" s="5" t="n">
        <f si="3" t="shared"/>
        <v>515.0</v>
      </c>
      <c r="I15" s="5" t="n">
        <f si="3" t="shared"/>
        <v>474.0</v>
      </c>
      <c r="J15" s="5" t="n">
        <f si="3" t="shared"/>
        <v>170.0</v>
      </c>
      <c r="K15" s="5" t="n">
        <f si="3" t="shared"/>
        <v>48.0</v>
      </c>
      <c r="L15" s="5" t="n">
        <f si="3" t="shared"/>
        <v>34.0</v>
      </c>
      <c r="M15" s="5" t="n">
        <f si="3" t="shared"/>
        <v>391.0</v>
      </c>
      <c r="N15" s="5" t="n">
        <f ref="N15" si="4" t="shared">N16-N9-N10-N11-N12-N13-N14</f>
        <v>2945.0</v>
      </c>
      <c r="O15" s="5" t="n">
        <f>O16-O9-O10-O11-O12-O13-O14</f>
        <v>93792.0</v>
      </c>
      <c r="P15" s="5" t="n">
        <f>P16-P9-P10-P11-P12-P13-P14</f>
        <v>21270.0</v>
      </c>
      <c r="Q15" s="11" t="n">
        <f si="2" t="shared"/>
        <v>2554.0</v>
      </c>
      <c r="R15" s="6" t="n">
        <f si="0" t="shared"/>
        <v>8.328112764291308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5048.0</v>
      </c>
      <c r="E16" s="5" t="n">
        <v>15161.0</v>
      </c>
      <c r="F16" s="5" t="n">
        <v>36539.0</v>
      </c>
      <c r="G16" s="5" t="n">
        <v>40742.0</v>
      </c>
      <c r="H16" s="5" t="n">
        <v>67723.0</v>
      </c>
      <c r="I16" s="5" t="n">
        <v>29665.0</v>
      </c>
      <c r="J16" s="5" t="n">
        <v>4897.0</v>
      </c>
      <c r="K16" s="5" t="n">
        <v>3615.0</v>
      </c>
      <c r="L16" s="5" t="n">
        <v>1699.0</v>
      </c>
      <c r="M16" s="5" t="n">
        <v>34991.0</v>
      </c>
      <c r="N16" s="11" t="n">
        <f ref="N16:N48" si="5" t="shared">SUM(D16:M16)</f>
        <v>240080.0</v>
      </c>
      <c r="O16" s="5" t="n">
        <v>2.2969681E7</v>
      </c>
      <c r="P16" s="5" t="n">
        <v>1412453.0</v>
      </c>
      <c r="Q16" s="11" t="n">
        <f si="2" t="shared"/>
        <v>205089.0</v>
      </c>
      <c r="R16" s="6" t="n">
        <f si="0" t="shared"/>
        <v>6.8870246575876815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145.0</v>
      </c>
      <c r="E17" s="5" t="n">
        <f ref="E17:M17" si="6" t="shared">E18-E16-E3-E4-E5-E6-E7-E8</f>
        <v>300.0</v>
      </c>
      <c r="F17" s="5" t="n">
        <f si="6" t="shared"/>
        <v>254.0</v>
      </c>
      <c r="G17" s="5" t="n">
        <f si="6" t="shared"/>
        <v>202.0</v>
      </c>
      <c r="H17" s="5" t="n">
        <f si="6" t="shared"/>
        <v>264.0</v>
      </c>
      <c r="I17" s="5" t="n">
        <f si="6" t="shared"/>
        <v>203.0</v>
      </c>
      <c r="J17" s="5" t="n">
        <f si="6" t="shared"/>
        <v>83.0</v>
      </c>
      <c r="K17" s="5" t="n">
        <f si="6" t="shared"/>
        <v>145.0</v>
      </c>
      <c r="L17" s="5" t="n">
        <f si="6" t="shared"/>
        <v>25.0</v>
      </c>
      <c r="M17" s="5" t="n">
        <f si="6" t="shared"/>
        <v>150.0</v>
      </c>
      <c r="N17" s="11" t="n">
        <f si="5" t="shared"/>
        <v>1771.0</v>
      </c>
      <c r="O17" s="5" t="n">
        <f>O18-O16-O3-O4-O5-O6-O7-O8</f>
        <v>70500.0</v>
      </c>
      <c r="P17" s="5" t="n">
        <f>P18-P16-P3-P4-P5-P6-P7-P8</f>
        <v>17146.0</v>
      </c>
      <c r="Q17" s="11" t="n">
        <f si="2" t="shared"/>
        <v>1621.0</v>
      </c>
      <c r="R17" s="6" t="n">
        <f si="0" t="shared"/>
        <v>10.577421344848858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44657.0</v>
      </c>
      <c r="E18" s="5" t="n">
        <v>147865.0</v>
      </c>
      <c r="F18" s="5" t="n">
        <v>231865.0</v>
      </c>
      <c r="G18" s="5" t="n">
        <v>122399.0</v>
      </c>
      <c r="H18" s="5" t="n">
        <v>249520.0</v>
      </c>
      <c r="I18" s="5" t="n">
        <v>64882.0</v>
      </c>
      <c r="J18" s="5" t="n">
        <v>13552.0</v>
      </c>
      <c r="K18" s="5" t="n">
        <v>10244.0</v>
      </c>
      <c r="L18" s="5" t="n">
        <v>5148.0</v>
      </c>
      <c r="M18" s="5" t="n">
        <v>70520.0</v>
      </c>
      <c r="N18" s="11" t="n">
        <f si="5" t="shared"/>
        <v>960652.0</v>
      </c>
      <c r="O18" s="5" t="n">
        <v>2.7914892E7</v>
      </c>
      <c r="P18" s="5" t="n">
        <v>4928539.0</v>
      </c>
      <c r="Q18" s="11" t="n">
        <f si="2" t="shared"/>
        <v>890132.0</v>
      </c>
      <c r="R18" s="6" t="n">
        <f si="0" t="shared"/>
        <v>5.5368630719938166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1043.0</v>
      </c>
      <c r="E19" s="5" t="n">
        <v>1548.0</v>
      </c>
      <c r="F19" s="5" t="n">
        <v>1789.0</v>
      </c>
      <c r="G19" s="5" t="n">
        <v>1547.0</v>
      </c>
      <c r="H19" s="5" t="n">
        <v>2896.0</v>
      </c>
      <c r="I19" s="5" t="n">
        <v>2312.0</v>
      </c>
      <c r="J19" s="5" t="n">
        <v>817.0</v>
      </c>
      <c r="K19" s="5" t="n">
        <v>380.0</v>
      </c>
      <c r="L19" s="5" t="n">
        <v>181.0</v>
      </c>
      <c r="M19" s="5" t="n">
        <v>1593.0</v>
      </c>
      <c r="N19" s="11" t="n">
        <f si="5" t="shared"/>
        <v>14106.0</v>
      </c>
      <c r="O19" s="5" t="n">
        <v>136888.0</v>
      </c>
      <c r="P19" s="5" t="n">
        <v>104906.0</v>
      </c>
      <c r="Q19" s="11" t="n">
        <f si="2" t="shared"/>
        <v>12513.0</v>
      </c>
      <c r="R19" s="6" t="n">
        <f si="0" t="shared"/>
        <v>8.383760888675777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4396.0</v>
      </c>
      <c r="E20" s="5" t="n">
        <v>5482.0</v>
      </c>
      <c r="F20" s="5" t="n">
        <v>5971.0</v>
      </c>
      <c r="G20" s="5" t="n">
        <v>5197.0</v>
      </c>
      <c r="H20" s="5" t="n">
        <v>10530.0</v>
      </c>
      <c r="I20" s="5" t="n">
        <v>9013.0</v>
      </c>
      <c r="J20" s="5" t="n">
        <v>2897.0</v>
      </c>
      <c r="K20" s="5" t="n">
        <v>1909.0</v>
      </c>
      <c r="L20" s="5" t="n">
        <v>1196.0</v>
      </c>
      <c r="M20" s="5" t="n">
        <v>4914.0</v>
      </c>
      <c r="N20" s="11" t="n">
        <f si="5" t="shared"/>
        <v>51505.0</v>
      </c>
      <c r="O20" s="5" t="n">
        <v>644219.0</v>
      </c>
      <c r="P20" s="5" t="n">
        <v>446568.0</v>
      </c>
      <c r="Q20" s="11" t="n">
        <f si="2" t="shared"/>
        <v>46591.0</v>
      </c>
      <c r="R20" s="6" t="n">
        <f si="0" t="shared"/>
        <v>9.5848554441845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16.0</v>
      </c>
      <c r="E21" s="5" t="n">
        <v>43.0</v>
      </c>
      <c r="F21" s="5" t="n">
        <v>28.0</v>
      </c>
      <c r="G21" s="5" t="n">
        <v>21.0</v>
      </c>
      <c r="H21" s="5" t="n">
        <v>44.0</v>
      </c>
      <c r="I21" s="5" t="n">
        <v>49.0</v>
      </c>
      <c r="J21" s="5" t="n">
        <v>28.0</v>
      </c>
      <c r="K21" s="5" t="n">
        <v>17.0</v>
      </c>
      <c r="L21" s="5" t="n">
        <v>4.0</v>
      </c>
      <c r="M21" s="5" t="n">
        <v>79.0</v>
      </c>
      <c r="N21" s="11" t="n">
        <f si="5" t="shared"/>
        <v>329.0</v>
      </c>
      <c r="O21" s="5" t="n">
        <v>5943.0</v>
      </c>
      <c r="P21" s="5" t="n">
        <v>2649.0</v>
      </c>
      <c r="Q21" s="11" t="n">
        <f si="2" t="shared"/>
        <v>250.0</v>
      </c>
      <c r="R21" s="6" t="n">
        <f si="0" t="shared"/>
        <v>10.596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36.0</v>
      </c>
      <c r="E22" s="5" t="n">
        <v>76.0</v>
      </c>
      <c r="F22" s="5" t="n">
        <v>44.0</v>
      </c>
      <c r="G22" s="5" t="n">
        <v>52.0</v>
      </c>
      <c r="H22" s="5" t="n">
        <v>105.0</v>
      </c>
      <c r="I22" s="5" t="n">
        <v>70.0</v>
      </c>
      <c r="J22" s="5" t="n">
        <v>44.0</v>
      </c>
      <c r="K22" s="5" t="n">
        <v>28.0</v>
      </c>
      <c r="L22" s="5" t="n">
        <v>12.0</v>
      </c>
      <c r="M22" s="5" t="n">
        <v>64.0</v>
      </c>
      <c r="N22" s="11" t="n">
        <f si="5" t="shared"/>
        <v>531.0</v>
      </c>
      <c r="O22" s="5" t="n">
        <v>21259.0</v>
      </c>
      <c r="P22" s="5" t="n">
        <v>4978.0</v>
      </c>
      <c r="Q22" s="11" t="n">
        <f si="2" t="shared"/>
        <v>467.0</v>
      </c>
      <c r="R22" s="6" t="n">
        <f si="0" t="shared"/>
        <v>10.659528907922912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7.0</v>
      </c>
      <c r="E23" s="5" t="n">
        <v>9.0</v>
      </c>
      <c r="F23" s="5" t="n">
        <v>9.0</v>
      </c>
      <c r="G23" s="5" t="n">
        <v>8.0</v>
      </c>
      <c r="H23" s="5" t="n">
        <v>28.0</v>
      </c>
      <c r="I23" s="5" t="n">
        <v>12.0</v>
      </c>
      <c r="J23" s="5" t="n">
        <v>11.0</v>
      </c>
      <c r="K23" s="5" t="n">
        <v>9.0</v>
      </c>
      <c r="L23" s="5" t="n">
        <v>6.0</v>
      </c>
      <c r="M23" s="5" t="n">
        <v>9.0</v>
      </c>
      <c r="N23" s="11" t="n">
        <f si="5" t="shared"/>
        <v>108.0</v>
      </c>
      <c r="O23" s="5" t="n">
        <v>3293.0</v>
      </c>
      <c r="P23" s="5" t="n">
        <v>1539.0</v>
      </c>
      <c r="Q23" s="11" t="n">
        <f si="2" t="shared"/>
        <v>99.0</v>
      </c>
      <c r="R23" s="6" t="n">
        <f si="0" t="shared"/>
        <v>15.545454545454545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60.0</v>
      </c>
      <c r="E24" s="5" t="n">
        <f ref="E24:M24" si="7" t="shared">E25-E19-E20-E21-E22-E23</f>
        <v>88.0</v>
      </c>
      <c r="F24" s="5" t="n">
        <f si="7" t="shared"/>
        <v>128.0</v>
      </c>
      <c r="G24" s="5" t="n">
        <f si="7" t="shared"/>
        <v>86.0</v>
      </c>
      <c r="H24" s="5" t="n">
        <f si="7" t="shared"/>
        <v>163.0</v>
      </c>
      <c r="I24" s="5" t="n">
        <f si="7" t="shared"/>
        <v>172.0</v>
      </c>
      <c r="J24" s="5" t="n">
        <f si="7" t="shared"/>
        <v>102.0</v>
      </c>
      <c r="K24" s="5" t="n">
        <f si="7" t="shared"/>
        <v>75.0</v>
      </c>
      <c r="L24" s="5" t="n">
        <f si="7" t="shared"/>
        <v>51.0</v>
      </c>
      <c r="M24" s="5" t="n">
        <f si="7" t="shared"/>
        <v>166.0</v>
      </c>
      <c r="N24" s="11" t="n">
        <f si="5" t="shared"/>
        <v>1091.0</v>
      </c>
      <c r="O24" s="5" t="n">
        <f>O25-O19-O20-O21-O22-O23</f>
        <v>43848.0</v>
      </c>
      <c r="P24" s="5" t="n">
        <f>P25-P19-P20-P21-P22-P23</f>
        <v>13298.0</v>
      </c>
      <c r="Q24" s="11" t="n">
        <f si="2" t="shared"/>
        <v>925.0</v>
      </c>
      <c r="R24" s="6" t="n">
        <f si="0" t="shared"/>
        <v>14.376216216216216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5558.0</v>
      </c>
      <c r="E25" s="5" t="n">
        <v>7246.0</v>
      </c>
      <c r="F25" s="5" t="n">
        <v>7969.0</v>
      </c>
      <c r="G25" s="5" t="n">
        <v>6911.0</v>
      </c>
      <c r="H25" s="5" t="n">
        <v>13766.0</v>
      </c>
      <c r="I25" s="5" t="n">
        <v>11628.0</v>
      </c>
      <c r="J25" s="5" t="n">
        <v>3899.0</v>
      </c>
      <c r="K25" s="5" t="n">
        <v>2418.0</v>
      </c>
      <c r="L25" s="5" t="n">
        <v>1450.0</v>
      </c>
      <c r="M25" s="5" t="n">
        <v>6825.0</v>
      </c>
      <c r="N25" s="11" t="n">
        <f si="5" t="shared"/>
        <v>67670.0</v>
      </c>
      <c r="O25" s="5" t="n">
        <v>855450.0</v>
      </c>
      <c r="P25" s="5" t="n">
        <v>573938.0</v>
      </c>
      <c r="Q25" s="11" t="n">
        <f si="2" t="shared"/>
        <v>60845.0</v>
      </c>
      <c r="R25" s="6" t="n">
        <f si="0" t="shared"/>
        <v>9.432788232393788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50.0</v>
      </c>
      <c r="E26" s="5" t="n">
        <v>88.0</v>
      </c>
      <c r="F26" s="5" t="n">
        <v>94.0</v>
      </c>
      <c r="G26" s="5" t="n">
        <v>72.0</v>
      </c>
      <c r="H26" s="5" t="n">
        <v>264.0</v>
      </c>
      <c r="I26" s="5" t="n">
        <v>106.0</v>
      </c>
      <c r="J26" s="5" t="n">
        <v>57.0</v>
      </c>
      <c r="K26" s="5" t="n">
        <v>55.0</v>
      </c>
      <c r="L26" s="5" t="n">
        <v>24.0</v>
      </c>
      <c r="M26" s="5" t="n">
        <v>113.0</v>
      </c>
      <c r="N26" s="11" t="n">
        <f si="5" t="shared"/>
        <v>923.0</v>
      </c>
      <c r="O26" s="5" t="n">
        <v>11770.0</v>
      </c>
      <c r="P26" s="5" t="n">
        <v>9096.0</v>
      </c>
      <c r="Q26" s="11" t="n">
        <f si="2" t="shared"/>
        <v>810.0</v>
      </c>
      <c r="R26" s="6" t="n">
        <f si="0" t="shared"/>
        <v>11.22962962962963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330.0</v>
      </c>
      <c r="E27" s="5" t="n">
        <v>522.0</v>
      </c>
      <c r="F27" s="5" t="n">
        <v>538.0</v>
      </c>
      <c r="G27" s="5" t="n">
        <v>408.0</v>
      </c>
      <c r="H27" s="5" t="n">
        <v>782.0</v>
      </c>
      <c r="I27" s="5" t="n">
        <v>1242.0</v>
      </c>
      <c r="J27" s="5" t="n">
        <v>500.0</v>
      </c>
      <c r="K27" s="5" t="n">
        <v>406.0</v>
      </c>
      <c r="L27" s="5" t="n">
        <v>160.0</v>
      </c>
      <c r="M27" s="5" t="n">
        <v>309.0</v>
      </c>
      <c r="N27" s="11" t="n">
        <f si="5" t="shared"/>
        <v>5197.0</v>
      </c>
      <c r="O27" s="5" t="n">
        <v>79004.0</v>
      </c>
      <c r="P27" s="5" t="n">
        <v>62976.0</v>
      </c>
      <c r="Q27" s="11" t="n">
        <f si="2" t="shared"/>
        <v>4888.0</v>
      </c>
      <c r="R27" s="6" t="n">
        <f si="0" t="shared"/>
        <v>12.88379705400982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1293.0</v>
      </c>
      <c r="E28" s="5" t="n">
        <v>1205.0</v>
      </c>
      <c r="F28" s="5" t="n">
        <v>903.0</v>
      </c>
      <c r="G28" s="5" t="n">
        <v>629.0</v>
      </c>
      <c r="H28" s="5" t="n">
        <v>1280.0</v>
      </c>
      <c r="I28" s="5" t="n">
        <v>1371.0</v>
      </c>
      <c r="J28" s="5" t="n">
        <v>666.0</v>
      </c>
      <c r="K28" s="5" t="n">
        <v>264.0</v>
      </c>
      <c r="L28" s="5" t="n">
        <v>107.0</v>
      </c>
      <c r="M28" s="5" t="n">
        <v>2368.0</v>
      </c>
      <c r="N28" s="11" t="n">
        <f si="5" t="shared"/>
        <v>10086.0</v>
      </c>
      <c r="O28" s="5" t="n">
        <v>78300.0</v>
      </c>
      <c r="P28" s="5" t="n">
        <v>65136.0</v>
      </c>
      <c r="Q28" s="11" t="n">
        <f si="2" t="shared"/>
        <v>7718.0</v>
      </c>
      <c r="R28" s="6" t="n">
        <f si="0" t="shared"/>
        <v>8.43949209639803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189.0</v>
      </c>
      <c r="E29" s="5" t="n">
        <v>370.0</v>
      </c>
      <c r="F29" s="5" t="n">
        <v>354.0</v>
      </c>
      <c r="G29" s="5" t="n">
        <v>270.0</v>
      </c>
      <c r="H29" s="5" t="n">
        <v>351.0</v>
      </c>
      <c r="I29" s="5" t="n">
        <v>179.0</v>
      </c>
      <c r="J29" s="5" t="n">
        <v>125.0</v>
      </c>
      <c r="K29" s="5" t="n">
        <v>69.0</v>
      </c>
      <c r="L29" s="5" t="n">
        <v>58.0</v>
      </c>
      <c r="M29" s="5" t="n">
        <v>118.0</v>
      </c>
      <c r="N29" s="11" t="n">
        <f si="5" t="shared"/>
        <v>2083.0</v>
      </c>
      <c r="O29" s="5" t="n">
        <v>25211.0</v>
      </c>
      <c r="P29" s="5" t="n">
        <v>16909.0</v>
      </c>
      <c r="Q29" s="11" t="n">
        <f si="2" t="shared"/>
        <v>1965.0</v>
      </c>
      <c r="R29" s="6" t="n">
        <f si="0" t="shared"/>
        <v>8.605089058524173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152.0</v>
      </c>
      <c r="E30" s="5" t="n">
        <v>401.0</v>
      </c>
      <c r="F30" s="5" t="n">
        <v>305.0</v>
      </c>
      <c r="G30" s="5" t="n">
        <v>245.0</v>
      </c>
      <c r="H30" s="5" t="n">
        <v>411.0</v>
      </c>
      <c r="I30" s="5" t="n">
        <v>361.0</v>
      </c>
      <c r="J30" s="5" t="n">
        <v>187.0</v>
      </c>
      <c r="K30" s="5" t="n">
        <v>90.0</v>
      </c>
      <c r="L30" s="5" t="n">
        <v>37.0</v>
      </c>
      <c r="M30" s="5" t="n">
        <v>209.0</v>
      </c>
      <c r="N30" s="11" t="n">
        <f si="5" t="shared"/>
        <v>2398.0</v>
      </c>
      <c r="O30" s="5" t="n">
        <v>22583.0</v>
      </c>
      <c r="P30" s="5" t="n">
        <v>19899.0</v>
      </c>
      <c r="Q30" s="11" t="n">
        <f si="2" t="shared"/>
        <v>2189.0</v>
      </c>
      <c r="R30" s="6" t="n">
        <f si="0" t="shared"/>
        <v>9.090452261306533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107.0</v>
      </c>
      <c r="E31" s="5" t="n">
        <v>146.0</v>
      </c>
      <c r="F31" s="5" t="n">
        <v>149.0</v>
      </c>
      <c r="G31" s="5" t="n">
        <v>107.0</v>
      </c>
      <c r="H31" s="5" t="n">
        <v>211.0</v>
      </c>
      <c r="I31" s="5" t="n">
        <v>195.0</v>
      </c>
      <c r="J31" s="5" t="n">
        <v>85.0</v>
      </c>
      <c r="K31" s="5" t="n">
        <v>47.0</v>
      </c>
      <c r="L31" s="5" t="n">
        <v>12.0</v>
      </c>
      <c r="M31" s="5" t="n">
        <v>77.0</v>
      </c>
      <c r="N31" s="11" t="n">
        <f si="5" t="shared"/>
        <v>1136.0</v>
      </c>
      <c r="O31" s="5" t="n">
        <v>11901.0</v>
      </c>
      <c r="P31" s="5" t="n">
        <v>9427.0</v>
      </c>
      <c r="Q31" s="11" t="n">
        <f si="2" t="shared"/>
        <v>1059.0</v>
      </c>
      <c r="R31" s="6" t="n">
        <f si="0" t="shared"/>
        <v>8.901794145420208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90.0</v>
      </c>
      <c r="E32" s="5" t="n">
        <v>157.0</v>
      </c>
      <c r="F32" s="5" t="n">
        <v>154.0</v>
      </c>
      <c r="G32" s="5" t="n">
        <v>126.0</v>
      </c>
      <c r="H32" s="5" t="n">
        <v>179.0</v>
      </c>
      <c r="I32" s="5" t="n">
        <v>172.0</v>
      </c>
      <c r="J32" s="5" t="n">
        <v>89.0</v>
      </c>
      <c r="K32" s="5" t="n">
        <v>71.0</v>
      </c>
      <c r="L32" s="5" t="n">
        <v>30.0</v>
      </c>
      <c r="M32" s="5" t="n">
        <v>67.0</v>
      </c>
      <c r="N32" s="11" t="n">
        <f si="5" t="shared"/>
        <v>1135.0</v>
      </c>
      <c r="O32" s="5" t="n">
        <v>16703.0</v>
      </c>
      <c r="P32" s="5" t="n">
        <v>11657.0</v>
      </c>
      <c r="Q32" s="11" t="n">
        <f si="2" t="shared"/>
        <v>1068.0</v>
      </c>
      <c r="R32" s="6" t="n">
        <f si="0" t="shared"/>
        <v>10.914794007490636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429.0</v>
      </c>
      <c r="E33" s="5" t="n">
        <v>893.0</v>
      </c>
      <c r="F33" s="5" t="n">
        <v>956.0</v>
      </c>
      <c r="G33" s="5" t="n">
        <v>785.0</v>
      </c>
      <c r="H33" s="5" t="n">
        <v>1132.0</v>
      </c>
      <c r="I33" s="5" t="n">
        <v>844.0</v>
      </c>
      <c r="J33" s="5" t="n">
        <v>324.0</v>
      </c>
      <c r="K33" s="5" t="n">
        <v>206.0</v>
      </c>
      <c r="L33" s="5" t="n">
        <v>180.0</v>
      </c>
      <c r="M33" s="5" t="n">
        <v>584.0</v>
      </c>
      <c r="N33" s="11" t="n">
        <f si="5" t="shared"/>
        <v>6333.0</v>
      </c>
      <c r="O33" s="5" t="n">
        <v>79422.0</v>
      </c>
      <c r="P33" s="5" t="n">
        <v>53467.0</v>
      </c>
      <c r="Q33" s="11" t="n">
        <f si="2" t="shared"/>
        <v>5749.0</v>
      </c>
      <c r="R33" s="6" t="n">
        <f si="0" t="shared"/>
        <v>9.300226126282832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93.0</v>
      </c>
      <c r="E34" s="5" t="n">
        <v>106.0</v>
      </c>
      <c r="F34" s="5" t="n">
        <v>119.0</v>
      </c>
      <c r="G34" s="5" t="n">
        <v>60.0</v>
      </c>
      <c r="H34" s="5" t="n">
        <v>120.0</v>
      </c>
      <c r="I34" s="5" t="n">
        <v>119.0</v>
      </c>
      <c r="J34" s="5" t="n">
        <v>57.0</v>
      </c>
      <c r="K34" s="5" t="n">
        <v>34.0</v>
      </c>
      <c r="L34" s="5" t="n">
        <v>12.0</v>
      </c>
      <c r="M34" s="5" t="n">
        <v>165.0</v>
      </c>
      <c r="N34" s="11" t="n">
        <f si="5" t="shared"/>
        <v>885.0</v>
      </c>
      <c r="O34" s="5" t="n">
        <v>8090.0</v>
      </c>
      <c r="P34" s="5" t="n">
        <v>6328.0</v>
      </c>
      <c r="Q34" s="11" t="n">
        <f si="2" t="shared"/>
        <v>720.0</v>
      </c>
      <c r="R34" s="6" t="n">
        <f si="0" t="shared"/>
        <v>8.78888888888889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38.0</v>
      </c>
      <c r="E35" s="5" t="n">
        <v>28.0</v>
      </c>
      <c r="F35" s="5" t="n">
        <v>21.0</v>
      </c>
      <c r="G35" s="5" t="n">
        <v>23.0</v>
      </c>
      <c r="H35" s="5" t="n">
        <v>15.0</v>
      </c>
      <c r="I35" s="5" t="n">
        <v>17.0</v>
      </c>
      <c r="J35" s="5" t="n">
        <v>4.0</v>
      </c>
      <c r="K35" s="5" t="n">
        <v>7.0</v>
      </c>
      <c r="L35" s="5" t="n">
        <v>4.0</v>
      </c>
      <c r="M35" s="5" t="n">
        <v>33.0</v>
      </c>
      <c r="N35" s="11" t="n">
        <f si="5" t="shared"/>
        <v>190.0</v>
      </c>
      <c r="O35" s="5" t="n">
        <v>1649.0</v>
      </c>
      <c r="P35" s="5" t="n">
        <v>1208.0</v>
      </c>
      <c r="Q35" s="11" t="n">
        <f si="2" t="shared"/>
        <v>157.0</v>
      </c>
      <c r="R35" s="6" t="n">
        <f si="0" t="shared"/>
        <v>7.694267515923567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56.0</v>
      </c>
      <c r="E36" s="5" t="n">
        <v>120.0</v>
      </c>
      <c r="F36" s="5" t="n">
        <v>120.0</v>
      </c>
      <c r="G36" s="5" t="n">
        <v>107.0</v>
      </c>
      <c r="H36" s="5" t="n">
        <v>154.0</v>
      </c>
      <c r="I36" s="5" t="n">
        <v>171.0</v>
      </c>
      <c r="J36" s="5" t="n">
        <v>73.0</v>
      </c>
      <c r="K36" s="5" t="n">
        <v>51.0</v>
      </c>
      <c r="L36" s="5" t="n">
        <v>18.0</v>
      </c>
      <c r="M36" s="5" t="n">
        <v>59.0</v>
      </c>
      <c r="N36" s="11" t="n">
        <f si="5" t="shared"/>
        <v>929.0</v>
      </c>
      <c r="O36" s="5" t="n">
        <v>9703.0</v>
      </c>
      <c r="P36" s="5" t="n">
        <v>8797.0</v>
      </c>
      <c r="Q36" s="11" t="n">
        <f si="2" t="shared"/>
        <v>870.0</v>
      </c>
      <c r="R36" s="6" t="n">
        <f si="0" t="shared"/>
        <v>10.111494252873563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66.0</v>
      </c>
      <c r="E37" s="5" t="n">
        <v>127.0</v>
      </c>
      <c r="F37" s="5" t="n">
        <v>204.0</v>
      </c>
      <c r="G37" s="5" t="n">
        <v>177.0</v>
      </c>
      <c r="H37" s="5" t="n">
        <v>496.0</v>
      </c>
      <c r="I37" s="5" t="n">
        <v>368.0</v>
      </c>
      <c r="J37" s="5" t="n">
        <v>54.0</v>
      </c>
      <c r="K37" s="5" t="n">
        <v>36.0</v>
      </c>
      <c r="L37" s="5" t="n">
        <v>11.0</v>
      </c>
      <c r="M37" s="5" t="n">
        <v>185.0</v>
      </c>
      <c r="N37" s="11" t="n">
        <f si="5" t="shared"/>
        <v>1724.0</v>
      </c>
      <c r="O37" s="5" t="n">
        <v>22137.0</v>
      </c>
      <c r="P37" s="5" t="n">
        <v>12525.0</v>
      </c>
      <c r="Q37" s="11" t="n">
        <f si="2" t="shared"/>
        <v>1539.0</v>
      </c>
      <c r="R37" s="6" t="n">
        <f si="0" t="shared"/>
        <v>8.138401559454191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370.0</v>
      </c>
      <c r="E38" s="5" t="n">
        <f ref="E38:M38" si="8" t="shared">E39-E26-E27-E28-E29-E30-E31-E32-E33-E34-E35-E36-E37</f>
        <v>655.0</v>
      </c>
      <c r="F38" s="5" t="n">
        <f si="8" t="shared"/>
        <v>648.0</v>
      </c>
      <c r="G38" s="5" t="n">
        <f si="8" t="shared"/>
        <v>626.0</v>
      </c>
      <c r="H38" s="5" t="n">
        <f si="8" t="shared"/>
        <v>956.0</v>
      </c>
      <c r="I38" s="5" t="n">
        <f si="8" t="shared"/>
        <v>695.0</v>
      </c>
      <c r="J38" s="5" t="n">
        <f si="8" t="shared"/>
        <v>318.0</v>
      </c>
      <c r="K38" s="5" t="n">
        <f si="8" t="shared"/>
        <v>213.0</v>
      </c>
      <c r="L38" s="5" t="n">
        <f si="8" t="shared"/>
        <v>113.0</v>
      </c>
      <c r="M38" s="5" t="n">
        <f si="8" t="shared"/>
        <v>638.0</v>
      </c>
      <c r="N38" s="11" t="n">
        <f si="5" t="shared"/>
        <v>5232.0</v>
      </c>
      <c r="O38" s="5" t="n">
        <f>O39-O26-O27-O28-O29-O30-O31-O32-O33-O34-O35-O36-O37</f>
        <v>69444.0</v>
      </c>
      <c r="P38" s="5" t="n">
        <f>P39-P26-P27-P28-P29-P30-P31-P32-P33-P34-P35-P36-P37</f>
        <v>43911.0</v>
      </c>
      <c r="Q38" s="11" t="n">
        <f si="2" t="shared"/>
        <v>4594.0</v>
      </c>
      <c r="R38" s="6" t="n">
        <f si="0" t="shared"/>
        <v>9.55833696125381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3263.0</v>
      </c>
      <c r="E39" s="5" t="n">
        <v>4818.0</v>
      </c>
      <c r="F39" s="5" t="n">
        <v>4565.0</v>
      </c>
      <c r="G39" s="5" t="n">
        <v>3635.0</v>
      </c>
      <c r="H39" s="5" t="n">
        <v>6351.0</v>
      </c>
      <c r="I39" s="5" t="n">
        <v>5840.0</v>
      </c>
      <c r="J39" s="5" t="n">
        <v>2539.0</v>
      </c>
      <c r="K39" s="5" t="n">
        <v>1549.0</v>
      </c>
      <c r="L39" s="5" t="n">
        <v>766.0</v>
      </c>
      <c r="M39" s="5" t="n">
        <v>4925.0</v>
      </c>
      <c r="N39" s="11" t="n">
        <f si="5" t="shared"/>
        <v>38251.0</v>
      </c>
      <c r="O39" s="5" t="n">
        <v>435917.0</v>
      </c>
      <c r="P39" s="5" t="n">
        <v>321336.0</v>
      </c>
      <c r="Q39" s="11" t="n">
        <f si="2" t="shared"/>
        <v>33326.0</v>
      </c>
      <c r="R39" s="6" t="n">
        <f si="0" t="shared"/>
        <v>9.642201284282542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482.0</v>
      </c>
      <c r="E40" s="5" t="n">
        <v>908.0</v>
      </c>
      <c r="F40" s="5" t="n">
        <v>1062.0</v>
      </c>
      <c r="G40" s="5" t="n">
        <v>813.0</v>
      </c>
      <c r="H40" s="5" t="n">
        <v>1575.0</v>
      </c>
      <c r="I40" s="5" t="n">
        <v>1254.0</v>
      </c>
      <c r="J40" s="5" t="n">
        <v>424.0</v>
      </c>
      <c r="K40" s="5" t="n">
        <v>205.0</v>
      </c>
      <c r="L40" s="5" t="n">
        <v>88.0</v>
      </c>
      <c r="M40" s="5" t="n">
        <v>819.0</v>
      </c>
      <c r="N40" s="11" t="n">
        <f si="5" t="shared"/>
        <v>7630.0</v>
      </c>
      <c r="O40" s="5" t="n">
        <v>69027.0</v>
      </c>
      <c r="P40" s="5" t="n">
        <v>55816.0</v>
      </c>
      <c r="Q40" s="11" t="n">
        <f si="2" t="shared"/>
        <v>6811.0</v>
      </c>
      <c r="R40" s="6" t="n">
        <f si="0" t="shared"/>
        <v>8.194978710908824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85.0</v>
      </c>
      <c r="E41" s="5" t="n">
        <v>131.0</v>
      </c>
      <c r="F41" s="5" t="n">
        <v>157.0</v>
      </c>
      <c r="G41" s="5" t="n">
        <v>124.0</v>
      </c>
      <c r="H41" s="5" t="n">
        <v>287.0</v>
      </c>
      <c r="I41" s="5" t="n">
        <v>227.0</v>
      </c>
      <c r="J41" s="5" t="n">
        <v>91.0</v>
      </c>
      <c r="K41" s="5" t="n">
        <v>66.0</v>
      </c>
      <c r="L41" s="5" t="n">
        <v>47.0</v>
      </c>
      <c r="M41" s="5" t="n">
        <v>102.0</v>
      </c>
      <c r="N41" s="11" t="n">
        <f si="5" t="shared"/>
        <v>1317.0</v>
      </c>
      <c r="O41" s="5" t="n">
        <v>19390.0</v>
      </c>
      <c r="P41" s="5" t="n">
        <v>13793.0</v>
      </c>
      <c r="Q41" s="11" t="n">
        <f si="2" t="shared"/>
        <v>1215.0</v>
      </c>
      <c r="R41" s="6" t="n">
        <f si="0" t="shared"/>
        <v>11.352263374485597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15.0</v>
      </c>
      <c r="E42" s="5" t="n">
        <f ref="E42:M42" si="9" t="shared">E43-E40-E41</f>
        <v>51.0</v>
      </c>
      <c r="F42" s="5" t="n">
        <f si="9" t="shared"/>
        <v>79.0</v>
      </c>
      <c r="G42" s="5" t="n">
        <f si="9" t="shared"/>
        <v>47.0</v>
      </c>
      <c r="H42" s="5" t="n">
        <f si="9" t="shared"/>
        <v>47.0</v>
      </c>
      <c r="I42" s="5" t="n">
        <f si="9" t="shared"/>
        <v>44.0</v>
      </c>
      <c r="J42" s="5" t="n">
        <f si="9" t="shared"/>
        <v>27.0</v>
      </c>
      <c r="K42" s="5" t="n">
        <f si="9" t="shared"/>
        <v>15.0</v>
      </c>
      <c r="L42" s="5" t="n">
        <f si="9" t="shared"/>
        <v>2.0</v>
      </c>
      <c r="M42" s="5" t="n">
        <f si="9" t="shared"/>
        <v>20.0</v>
      </c>
      <c r="N42" s="11" t="n">
        <f si="5" t="shared"/>
        <v>347.0</v>
      </c>
      <c r="O42" s="5" t="n">
        <f>O43-O40-O41</f>
        <v>6190.0</v>
      </c>
      <c r="P42" s="5" t="n">
        <f>P43-P40-P41</f>
        <v>2718.0</v>
      </c>
      <c r="Q42" s="11" t="n">
        <f si="2" t="shared"/>
        <v>327.0</v>
      </c>
      <c r="R42" s="6" t="n">
        <f si="0" t="shared"/>
        <v>8.311926605504587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582.0</v>
      </c>
      <c r="E43" s="5" t="n">
        <v>1090.0</v>
      </c>
      <c r="F43" s="5" t="n">
        <v>1298.0</v>
      </c>
      <c r="G43" s="5" t="n">
        <v>984.0</v>
      </c>
      <c r="H43" s="5" t="n">
        <v>1909.0</v>
      </c>
      <c r="I43" s="5" t="n">
        <v>1525.0</v>
      </c>
      <c r="J43" s="5" t="n">
        <v>542.0</v>
      </c>
      <c r="K43" s="5" t="n">
        <v>286.0</v>
      </c>
      <c r="L43" s="5" t="n">
        <v>137.0</v>
      </c>
      <c r="M43" s="5" t="n">
        <v>941.0</v>
      </c>
      <c r="N43" s="11" t="n">
        <f si="5" t="shared"/>
        <v>9294.0</v>
      </c>
      <c r="O43" s="5" t="n">
        <v>94607.0</v>
      </c>
      <c r="P43" s="5" t="n">
        <v>72327.0</v>
      </c>
      <c r="Q43" s="11" t="n">
        <f si="2" t="shared"/>
        <v>8353.0</v>
      </c>
      <c r="R43" s="6" t="n">
        <f si="0" t="shared"/>
        <v>8.658805219681552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11.0</v>
      </c>
      <c r="E44" s="8" t="n">
        <v>25.0</v>
      </c>
      <c r="F44" s="8" t="n">
        <v>40.0</v>
      </c>
      <c r="G44" s="8" t="n">
        <v>30.0</v>
      </c>
      <c r="H44" s="8" t="n">
        <v>88.0</v>
      </c>
      <c r="I44" s="8" t="n">
        <v>89.0</v>
      </c>
      <c r="J44" s="8" t="n">
        <v>35.0</v>
      </c>
      <c r="K44" s="8" t="n">
        <v>40.0</v>
      </c>
      <c r="L44" s="8" t="n">
        <v>13.0</v>
      </c>
      <c r="M44" s="8" t="n">
        <v>72.0</v>
      </c>
      <c r="N44" s="11" t="n">
        <f si="5" t="shared"/>
        <v>443.0</v>
      </c>
      <c r="O44" s="8" t="n">
        <v>24233.0</v>
      </c>
      <c r="P44" s="8" t="n">
        <v>5420.0</v>
      </c>
      <c r="Q44" s="11" t="n">
        <f si="2" t="shared"/>
        <v>371.0</v>
      </c>
      <c r="R44" s="6" t="n">
        <f si="0" t="shared"/>
        <v>14.609164420485175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14.0</v>
      </c>
      <c r="E45" s="8" t="n">
        <f ref="E45:M45" si="10" t="shared">E46-E44</f>
        <v>32.0</v>
      </c>
      <c r="F45" s="8" t="n">
        <f si="10" t="shared"/>
        <v>52.0</v>
      </c>
      <c r="G45" s="8" t="n">
        <f si="10" t="shared"/>
        <v>49.0</v>
      </c>
      <c r="H45" s="8" t="n">
        <f si="10" t="shared"/>
        <v>87.0</v>
      </c>
      <c r="I45" s="8" t="n">
        <f si="10" t="shared"/>
        <v>96.0</v>
      </c>
      <c r="J45" s="8" t="n">
        <f si="10" t="shared"/>
        <v>83.0</v>
      </c>
      <c r="K45" s="8" t="n">
        <f si="10" t="shared"/>
        <v>31.0</v>
      </c>
      <c r="L45" s="8" t="n">
        <f si="10" t="shared"/>
        <v>9.0</v>
      </c>
      <c r="M45" s="8" t="n">
        <f si="10" t="shared"/>
        <v>64.0</v>
      </c>
      <c r="N45" s="11" t="n">
        <f si="5" t="shared"/>
        <v>517.0</v>
      </c>
      <c r="O45" s="8" t="n">
        <f>O46-O44</f>
        <v>22795.0</v>
      </c>
      <c r="P45" s="8" t="n">
        <f>P46-P44</f>
        <v>6110.0</v>
      </c>
      <c r="Q45" s="11" t="n">
        <f si="2" t="shared"/>
        <v>453.0</v>
      </c>
      <c r="R45" s="6" t="n">
        <f si="0" t="shared"/>
        <v>13.487858719646798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25.0</v>
      </c>
      <c r="E46" s="8" t="n">
        <v>57.0</v>
      </c>
      <c r="F46" s="8" t="n">
        <v>92.0</v>
      </c>
      <c r="G46" s="8" t="n">
        <v>79.0</v>
      </c>
      <c r="H46" s="8" t="n">
        <v>175.0</v>
      </c>
      <c r="I46" s="8" t="n">
        <v>185.0</v>
      </c>
      <c r="J46" s="8" t="n">
        <v>118.0</v>
      </c>
      <c r="K46" s="8" t="n">
        <v>71.0</v>
      </c>
      <c r="L46" s="8" t="n">
        <v>22.0</v>
      </c>
      <c r="M46" s="8" t="n">
        <v>136.0</v>
      </c>
      <c r="N46" s="11" t="n">
        <f si="5" t="shared"/>
        <v>960.0</v>
      </c>
      <c r="O46" s="8" t="n">
        <v>47028.0</v>
      </c>
      <c r="P46" s="8" t="n">
        <v>11530.0</v>
      </c>
      <c r="Q46" s="11" t="n">
        <f si="2" t="shared"/>
        <v>824.0</v>
      </c>
      <c r="R46" s="6" t="n">
        <f si="0" t="shared"/>
        <v>13.992718446601941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4.0</v>
      </c>
      <c r="E47" s="5" t="n">
        <v>7.0</v>
      </c>
      <c r="F47" s="5" t="n">
        <v>13.0</v>
      </c>
      <c r="G47" s="5" t="n">
        <v>9.0</v>
      </c>
      <c r="H47" s="5" t="n">
        <v>25.0</v>
      </c>
      <c r="I47" s="5" t="n">
        <v>6.0</v>
      </c>
      <c r="J47" s="5" t="n">
        <v>3.0</v>
      </c>
      <c r="K47" s="5" t="n">
        <v>2.0</v>
      </c>
      <c r="L47" s="5" t="n">
        <v>1.0</v>
      </c>
      <c r="M47" s="5" t="n">
        <v>27.0</v>
      </c>
      <c r="N47" s="11" t="n">
        <f si="5" t="shared"/>
        <v>97.0</v>
      </c>
      <c r="O47" s="5" t="n">
        <v>14608.0</v>
      </c>
      <c r="P47" s="5" t="n">
        <v>551.0</v>
      </c>
      <c r="Q47" s="11" t="n">
        <f si="2" t="shared"/>
        <v>70.0</v>
      </c>
      <c r="R47" s="6" t="n">
        <f si="0" t="shared"/>
        <v>7.871428571428571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54089.0</v>
      </c>
      <c r="E48" s="5" t="n">
        <f ref="E48:M48" si="11" t="shared">E47+E46+E43+E39+E25+E18</f>
        <v>161083.0</v>
      </c>
      <c r="F48" s="5" t="n">
        <f si="11" t="shared"/>
        <v>245802.0</v>
      </c>
      <c r="G48" s="5" t="n">
        <f si="11" t="shared"/>
        <v>134017.0</v>
      </c>
      <c r="H48" s="5" t="n">
        <f si="11" t="shared"/>
        <v>271746.0</v>
      </c>
      <c r="I48" s="5" t="n">
        <f si="11" t="shared"/>
        <v>84066.0</v>
      </c>
      <c r="J48" s="5" t="n">
        <f si="11" t="shared"/>
        <v>20653.0</v>
      </c>
      <c r="K48" s="5" t="n">
        <f si="11" t="shared"/>
        <v>14570.0</v>
      </c>
      <c r="L48" s="5" t="n">
        <f si="11" t="shared"/>
        <v>7524.0</v>
      </c>
      <c r="M48" s="5" t="n">
        <f si="11" t="shared"/>
        <v>83374.0</v>
      </c>
      <c r="N48" s="11" t="n">
        <f si="5" t="shared"/>
        <v>1076924.0</v>
      </c>
      <c r="O48" s="5" t="n">
        <f>O47+O46+O43+O39+O25+O18</f>
        <v>2.9362502E7</v>
      </c>
      <c r="P48" s="5" t="n">
        <f>P47+P46+P43+P39+P25+P18</f>
        <v>5908221.0</v>
      </c>
      <c r="Q48" s="11" t="n">
        <f si="2" t="shared"/>
        <v>993550.0</v>
      </c>
      <c r="R48" s="6" t="n">
        <f si="0" t="shared"/>
        <v>5.946576417895425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5.022545694960833</v>
      </c>
      <c r="E49" s="6" t="n">
        <f ref="E49" si="13" t="shared">E48/$N$48*100</f>
        <v>14.957694321976295</v>
      </c>
      <c r="F49" s="6" t="n">
        <f ref="F49" si="14" t="shared">F48/$N$48*100</f>
        <v>22.82445186475554</v>
      </c>
      <c r="G49" s="6" t="n">
        <f ref="G49" si="15" t="shared">G48/$N$48*100</f>
        <v>12.444425047635674</v>
      </c>
      <c r="H49" s="6" t="n">
        <f ref="H49" si="16" t="shared">H48/$N$48*100</f>
        <v>25.233535514112415</v>
      </c>
      <c r="I49" s="6" t="n">
        <f ref="I49" si="17" t="shared">I48/$N$48*100</f>
        <v>7.80612188046696</v>
      </c>
      <c r="J49" s="6" t="n">
        <f ref="J49" si="18" t="shared">J48/$N$48*100</f>
        <v>1.9177769276197763</v>
      </c>
      <c r="K49" s="6" t="n">
        <f ref="K49" si="19" t="shared">K48/$N$48*100</f>
        <v>1.3529274117765042</v>
      </c>
      <c r="L49" s="6" t="n">
        <f ref="L49" si="20" t="shared">L48/$N$48*100</f>
        <v>0.6986565440086766</v>
      </c>
      <c r="M49" s="6" t="n">
        <f ref="M49" si="21" t="shared">M48/$N$48*100</f>
        <v>7.741864792687321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