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<sst xmlns="http://schemas.openxmlformats.org/spreadsheetml/2006/main" count="118" uniqueCount="73">
  <si>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</si>
  <si>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</si>
  <si>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</si>
  <si>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</si>
  <si>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</si>
  <si>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</si>
  <si>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</si>
  <si>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</si>
  <si>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</si>
  <si>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</si>
  <si>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</si>
  <si>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</si>
  <si>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</si>
  <si>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</si>
  <si>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</si>
  <si>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</si>
  <si>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</si>
  <si>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</si>
  <si>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</si>
  <si>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</si>
  <si>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</si>
  <si>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</si>
  <si>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</si>
  <si>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</si>
  <si>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</si>
  <si>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</si>
  <si>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</si>
  <si>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</si>
  <si>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</si>
  <si>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</si>
  <si>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</si>
  <si>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</si>
  <si>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</si>
  <si>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</si>
  <si>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</si>
  <si>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</si>
  <si>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</si>
  <si>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</si>
  <si>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</si>
  <si>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</si>
  <si>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</si>
  <si>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</si>
  <si>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</si>
  <si>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</si>
  <si>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</si>
  <si>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</si>
  <si>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</si>
  <si>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</si>
  <si>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</si>
  <si>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</si>
  <si>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</si>
  <si>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</si>
  <si>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</si>
  <si>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</si>
  <si>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</si>
  <si>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</si>
  <si>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</si>
  <si>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</si>
  <si>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</si>
  <si>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</si>
  <si>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</si>
  <si>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</si>
  <si>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</si>
  <si>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</si>
  <si>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</si>
  <si>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</si>
  <si>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</si>
  <si>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</si>
  <si>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</si>
  <si>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</si>
  <si>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</si>
  <si>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108年6月來臺旅客人次～按停留夜數分
Table 1-8  Visitor Arrivals  by Length of Stay,
June,2019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</si>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</sst>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5446.0</v>
      </c>
      <c r="E3" s="4" t="n">
        <v>23773.0</v>
      </c>
      <c r="F3" s="4" t="n">
        <v>40462.0</v>
      </c>
      <c r="G3" s="4" t="n">
        <v>33000.0</v>
      </c>
      <c r="H3" s="4" t="n">
        <v>30095.0</v>
      </c>
      <c r="I3" s="4" t="n">
        <v>6482.0</v>
      </c>
      <c r="J3" s="4" t="n">
        <v>1207.0</v>
      </c>
      <c r="K3" s="4" t="n">
        <v>249.0</v>
      </c>
      <c r="L3" s="4" t="n">
        <v>205.0</v>
      </c>
      <c r="M3" s="4" t="n">
        <v>8045.0</v>
      </c>
      <c r="N3" s="11" t="n">
        <f>SUM(D3:M3)</f>
        <v>148964.0</v>
      </c>
      <c r="O3" s="4" t="n">
        <v>1199295.0</v>
      </c>
      <c r="P3" s="4" t="n">
        <v>596695.0</v>
      </c>
      <c r="Q3" s="11" t="n">
        <f>SUM(D3:L3)</f>
        <v>140919.0</v>
      </c>
      <c r="R3" s="6" t="n">
        <f ref="R3:R48" si="0" t="shared">IF(P3&lt;&gt;0,P3/SUM(D3:L3),0)</f>
        <v>4.23431190967861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17728.0</v>
      </c>
      <c r="E4" s="5" t="n">
        <v>11914.0</v>
      </c>
      <c r="F4" s="5" t="n">
        <v>15079.0</v>
      </c>
      <c r="G4" s="5" t="n">
        <v>23429.0</v>
      </c>
      <c r="H4" s="5" t="n">
        <v>144768.0</v>
      </c>
      <c r="I4" s="5" t="n">
        <v>31955.0</v>
      </c>
      <c r="J4" s="5" t="n">
        <v>2502.0</v>
      </c>
      <c r="K4" s="5" t="n">
        <v>1519.0</v>
      </c>
      <c r="L4" s="5" t="n">
        <v>2550.0</v>
      </c>
      <c r="M4" s="5" t="n">
        <v>31987.0</v>
      </c>
      <c r="N4" s="11" t="n">
        <f ref="N4:N14" si="1" t="shared">SUM(D4:M4)</f>
        <v>283431.0</v>
      </c>
      <c r="O4" s="5" t="n">
        <v>4011434.0</v>
      </c>
      <c r="P4" s="5" t="n">
        <v>1766623.0</v>
      </c>
      <c r="Q4" s="11" t="n">
        <f ref="Q4:Q48" si="2" t="shared">SUM(D4:L4)</f>
        <v>251444.0</v>
      </c>
      <c r="R4" s="6" t="n">
        <f si="0" t="shared"/>
        <v>7.025910341865385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10957.0</v>
      </c>
      <c r="E5" s="5" t="n">
        <v>55395.0</v>
      </c>
      <c r="F5" s="5" t="n">
        <v>40667.0</v>
      </c>
      <c r="G5" s="5" t="n">
        <v>11115.0</v>
      </c>
      <c r="H5" s="5" t="n">
        <v>7094.0</v>
      </c>
      <c r="I5" s="5" t="n">
        <v>3594.0</v>
      </c>
      <c r="J5" s="5" t="n">
        <v>2325.0</v>
      </c>
      <c r="K5" s="5" t="n">
        <v>1830.0</v>
      </c>
      <c r="L5" s="5" t="n">
        <v>1504.0</v>
      </c>
      <c r="M5" s="5" t="n">
        <v>6786.0</v>
      </c>
      <c r="N5" s="11" t="n">
        <f si="1" t="shared"/>
        <v>141267.0</v>
      </c>
      <c r="O5" s="5" t="n">
        <v>955867.0</v>
      </c>
      <c r="P5" s="5" t="n">
        <v>613085.0</v>
      </c>
      <c r="Q5" s="11" t="n">
        <f si="2" t="shared"/>
        <v>134481.0</v>
      </c>
      <c r="R5" s="6" t="n">
        <f si="0" t="shared"/>
        <v>4.558896795829894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3948.0</v>
      </c>
      <c r="E6" s="5" t="n">
        <v>14159.0</v>
      </c>
      <c r="F6" s="5" t="n">
        <v>36100.0</v>
      </c>
      <c r="G6" s="5" t="n">
        <v>8337.0</v>
      </c>
      <c r="H6" s="5" t="n">
        <v>3561.0</v>
      </c>
      <c r="I6" s="5" t="n">
        <v>1102.0</v>
      </c>
      <c r="J6" s="5" t="n">
        <v>592.0</v>
      </c>
      <c r="K6" s="5" t="n">
        <v>589.0</v>
      </c>
      <c r="L6" s="5" t="n">
        <v>661.0</v>
      </c>
      <c r="M6" s="5" t="n">
        <v>1837.0</v>
      </c>
      <c r="N6" s="11" t="n">
        <f si="1" t="shared"/>
        <v>70886.0</v>
      </c>
      <c r="O6" s="5" t="n">
        <v>502483.0</v>
      </c>
      <c r="P6" s="5" t="n">
        <v>294351.0</v>
      </c>
      <c r="Q6" s="11" t="n">
        <f si="2" t="shared"/>
        <v>69049.0</v>
      </c>
      <c r="R6" s="6" t="n">
        <f si="0" t="shared"/>
        <v>4.262929224174137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174.0</v>
      </c>
      <c r="E7" s="5" t="n">
        <v>322.0</v>
      </c>
      <c r="F7" s="5" t="n">
        <v>400.0</v>
      </c>
      <c r="G7" s="5" t="n">
        <v>346.0</v>
      </c>
      <c r="H7" s="5" t="n">
        <v>740.0</v>
      </c>
      <c r="I7" s="5" t="n">
        <v>507.0</v>
      </c>
      <c r="J7" s="5" t="n">
        <v>229.0</v>
      </c>
      <c r="K7" s="5" t="n">
        <v>189.0</v>
      </c>
      <c r="L7" s="5" t="n">
        <v>98.0</v>
      </c>
      <c r="M7" s="5" t="n">
        <v>705.0</v>
      </c>
      <c r="N7" s="11" t="n">
        <f si="1" t="shared"/>
        <v>3710.0</v>
      </c>
      <c r="O7" s="5" t="n">
        <v>162031.0</v>
      </c>
      <c r="P7" s="5" t="n">
        <v>34769.0</v>
      </c>
      <c r="Q7" s="11" t="n">
        <f si="2" t="shared"/>
        <v>3005.0</v>
      </c>
      <c r="R7" s="6" t="n">
        <f si="0" t="shared"/>
        <v>11.570382695507487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107.0</v>
      </c>
      <c r="E8" s="5" t="n">
        <v>201.0</v>
      </c>
      <c r="F8" s="5" t="n">
        <v>248.0</v>
      </c>
      <c r="G8" s="5" t="n">
        <v>259.0</v>
      </c>
      <c r="H8" s="5" t="n">
        <v>402.0</v>
      </c>
      <c r="I8" s="5" t="n">
        <v>261.0</v>
      </c>
      <c r="J8" s="5" t="n">
        <v>148.0</v>
      </c>
      <c r="K8" s="5" t="n">
        <v>50.0</v>
      </c>
      <c r="L8" s="5" t="n">
        <v>36.0</v>
      </c>
      <c r="M8" s="5" t="n">
        <v>147.0</v>
      </c>
      <c r="N8" s="11" t="n">
        <f si="1" t="shared"/>
        <v>1859.0</v>
      </c>
      <c r="O8" s="5" t="n">
        <v>41365.0</v>
      </c>
      <c r="P8" s="5" t="n">
        <v>15624.0</v>
      </c>
      <c r="Q8" s="11" t="n">
        <f si="2" t="shared"/>
        <v>1712.0</v>
      </c>
      <c r="R8" s="6" t="n">
        <f si="0" t="shared"/>
        <v>9.126168224299066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1032.0</v>
      </c>
      <c r="E9" s="5" t="n">
        <v>1731.0</v>
      </c>
      <c r="F9" s="5" t="n">
        <v>3868.0</v>
      </c>
      <c r="G9" s="5" t="n">
        <v>7578.0</v>
      </c>
      <c r="H9" s="5" t="n">
        <v>20975.0</v>
      </c>
      <c r="I9" s="5" t="n">
        <v>8089.0</v>
      </c>
      <c r="J9" s="5" t="n">
        <v>1468.0</v>
      </c>
      <c r="K9" s="5" t="n">
        <v>613.0</v>
      </c>
      <c r="L9" s="5" t="n">
        <v>473.0</v>
      </c>
      <c r="M9" s="5" t="n">
        <v>4870.0</v>
      </c>
      <c r="N9" s="11" t="n">
        <f si="1" t="shared"/>
        <v>50697.0</v>
      </c>
      <c r="O9" s="5" t="n">
        <v>1034117.0</v>
      </c>
      <c r="P9" s="5" t="n">
        <v>345428.0</v>
      </c>
      <c r="Q9" s="11" t="n">
        <f si="2" t="shared"/>
        <v>45827.0</v>
      </c>
      <c r="R9" s="6" t="n">
        <f si="0" t="shared"/>
        <v>7.537652475614812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1289.0</v>
      </c>
      <c r="E10" s="5" t="n">
        <v>2545.0</v>
      </c>
      <c r="F10" s="5" t="n">
        <v>4022.0</v>
      </c>
      <c r="G10" s="5" t="n">
        <v>6210.0</v>
      </c>
      <c r="H10" s="5" t="n">
        <v>15910.0</v>
      </c>
      <c r="I10" s="5" t="n">
        <v>6999.0</v>
      </c>
      <c r="J10" s="5" t="n">
        <v>904.0</v>
      </c>
      <c r="K10" s="5" t="n">
        <v>207.0</v>
      </c>
      <c r="L10" s="5" t="n">
        <v>121.0</v>
      </c>
      <c r="M10" s="5" t="n">
        <v>823.0</v>
      </c>
      <c r="N10" s="11" t="n">
        <f si="1" t="shared"/>
        <v>39030.0</v>
      </c>
      <c r="O10" s="5" t="n">
        <v>282783.0</v>
      </c>
      <c r="P10" s="5" t="n">
        <v>243242.0</v>
      </c>
      <c r="Q10" s="11" t="n">
        <f si="2" t="shared"/>
        <v>38207.0</v>
      </c>
      <c r="R10" s="6" t="n">
        <f si="0" t="shared"/>
        <v>6.36642500065433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990.0</v>
      </c>
      <c r="E11" s="5" t="n">
        <v>622.0</v>
      </c>
      <c r="F11" s="5" t="n">
        <v>796.0</v>
      </c>
      <c r="G11" s="5" t="n">
        <v>951.0</v>
      </c>
      <c r="H11" s="5" t="n">
        <v>4627.0</v>
      </c>
      <c r="I11" s="5" t="n">
        <v>5678.0</v>
      </c>
      <c r="J11" s="5" t="n">
        <v>2066.0</v>
      </c>
      <c r="K11" s="5" t="n">
        <v>605.0</v>
      </c>
      <c r="L11" s="5" t="n">
        <v>278.0</v>
      </c>
      <c r="M11" s="5" t="n">
        <v>10553.0</v>
      </c>
      <c r="N11" s="11" t="n">
        <f si="1" t="shared"/>
        <v>27166.0</v>
      </c>
      <c r="O11" s="5" t="n">
        <v>9359699.0</v>
      </c>
      <c r="P11" s="5" t="n">
        <v>189548.0</v>
      </c>
      <c r="Q11" s="11" t="n">
        <f si="2" t="shared"/>
        <v>16613.0</v>
      </c>
      <c r="R11" s="6" t="n">
        <f si="0" t="shared"/>
        <v>11.40961897309336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1101.0</v>
      </c>
      <c r="E12" s="5" t="n">
        <v>3647.0</v>
      </c>
      <c r="F12" s="5" t="n">
        <v>11426.0</v>
      </c>
      <c r="G12" s="5" t="n">
        <v>9728.0</v>
      </c>
      <c r="H12" s="5" t="n">
        <v>6998.0</v>
      </c>
      <c r="I12" s="5" t="n">
        <v>2845.0</v>
      </c>
      <c r="J12" s="5" t="n">
        <v>1245.0</v>
      </c>
      <c r="K12" s="5" t="n">
        <v>640.0</v>
      </c>
      <c r="L12" s="5" t="n">
        <v>254.0</v>
      </c>
      <c r="M12" s="5" t="n">
        <v>7167.0</v>
      </c>
      <c r="N12" s="11" t="n">
        <f si="1" t="shared"/>
        <v>45051.0</v>
      </c>
      <c r="O12" s="5" t="n">
        <v>4237695.0</v>
      </c>
      <c r="P12" s="5" t="n">
        <v>229808.0</v>
      </c>
      <c r="Q12" s="11" t="n">
        <f si="2" t="shared"/>
        <v>37884.0</v>
      </c>
      <c r="R12" s="6" t="n">
        <f si="0" t="shared"/>
        <v>6.066096505120895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597.0</v>
      </c>
      <c r="E13" s="5" t="n">
        <v>3496.0</v>
      </c>
      <c r="F13" s="5" t="n">
        <v>8175.0</v>
      </c>
      <c r="G13" s="5" t="n">
        <v>4571.0</v>
      </c>
      <c r="H13" s="5" t="n">
        <v>3296.0</v>
      </c>
      <c r="I13" s="5" t="n">
        <v>3270.0</v>
      </c>
      <c r="J13" s="5" t="n">
        <v>263.0</v>
      </c>
      <c r="K13" s="5" t="n">
        <v>314.0</v>
      </c>
      <c r="L13" s="5" t="n">
        <v>273.0</v>
      </c>
      <c r="M13" s="5" t="n">
        <v>3012.0</v>
      </c>
      <c r="N13" s="11" t="n">
        <f si="1" t="shared"/>
        <v>27267.0</v>
      </c>
      <c r="O13" s="5" t="n">
        <v>1738813.0</v>
      </c>
      <c r="P13" s="5" t="n">
        <v>148405.0</v>
      </c>
      <c r="Q13" s="11" t="n">
        <f si="2" t="shared"/>
        <v>24255.0</v>
      </c>
      <c r="R13" s="6" t="n">
        <f si="0" t="shared"/>
        <v>6.118532261389404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262.0</v>
      </c>
      <c r="E14" s="5" t="n">
        <v>645.0</v>
      </c>
      <c r="F14" s="5" t="n">
        <v>2917.0</v>
      </c>
      <c r="G14" s="5" t="n">
        <v>8273.0</v>
      </c>
      <c r="H14" s="5" t="n">
        <v>2638.0</v>
      </c>
      <c r="I14" s="5" t="n">
        <v>4940.0</v>
      </c>
      <c r="J14" s="5" t="n">
        <v>923.0</v>
      </c>
      <c r="K14" s="5" t="n">
        <v>988.0</v>
      </c>
      <c r="L14" s="5" t="n">
        <v>1695.0</v>
      </c>
      <c r="M14" s="5" t="n">
        <v>13650.0</v>
      </c>
      <c r="N14" s="11" t="n">
        <f si="1" t="shared"/>
        <v>36931.0</v>
      </c>
      <c r="O14" s="5" t="n">
        <v>8592939.0</v>
      </c>
      <c r="P14" s="5" t="n">
        <v>323901.0</v>
      </c>
      <c r="Q14" s="11" t="n">
        <f si="2" t="shared"/>
        <v>23281.0</v>
      </c>
      <c r="R14" s="6" t="n">
        <f si="0" t="shared"/>
        <v>13.91267557235514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188.0</v>
      </c>
      <c r="E15" s="5" t="n">
        <f ref="E15:M15" si="3" t="shared">E16-E9-E10-E11-E12-E13-E14</f>
        <v>76.0</v>
      </c>
      <c r="F15" s="5" t="n">
        <f si="3" t="shared"/>
        <v>148.0</v>
      </c>
      <c r="G15" s="5" t="n">
        <f si="3" t="shared"/>
        <v>641.0</v>
      </c>
      <c r="H15" s="5" t="n">
        <f si="3" t="shared"/>
        <v>395.0</v>
      </c>
      <c r="I15" s="5" t="n">
        <f si="3" t="shared"/>
        <v>502.0</v>
      </c>
      <c r="J15" s="5" t="n">
        <f si="3" t="shared"/>
        <v>241.0</v>
      </c>
      <c r="K15" s="5" t="n">
        <f si="3" t="shared"/>
        <v>57.0</v>
      </c>
      <c r="L15" s="5" t="n">
        <f si="3" t="shared"/>
        <v>38.0</v>
      </c>
      <c r="M15" s="5" t="n">
        <f si="3" t="shared"/>
        <v>416.0</v>
      </c>
      <c r="N15" s="5" t="n">
        <f ref="N15" si="4" t="shared">N16-N9-N10-N11-N12-N13-N14</f>
        <v>2702.0</v>
      </c>
      <c r="O15" s="5" t="n">
        <f>O16-O9-O10-O11-O12-O13-O14</f>
        <v>105983.0</v>
      </c>
      <c r="P15" s="5" t="n">
        <f>P16-P9-P10-P11-P12-P13-P14</f>
        <v>23147.0</v>
      </c>
      <c r="Q15" s="11" t="n">
        <f si="2" t="shared"/>
        <v>2286.0</v>
      </c>
      <c r="R15" s="6" t="n">
        <f si="0" t="shared"/>
        <v>10.125546806649169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5459.0</v>
      </c>
      <c r="E16" s="5" t="n">
        <v>12762.0</v>
      </c>
      <c r="F16" s="5" t="n">
        <v>31352.0</v>
      </c>
      <c r="G16" s="5" t="n">
        <v>37952.0</v>
      </c>
      <c r="H16" s="5" t="n">
        <v>54839.0</v>
      </c>
      <c r="I16" s="5" t="n">
        <v>32323.0</v>
      </c>
      <c r="J16" s="5" t="n">
        <v>7110.0</v>
      </c>
      <c r="K16" s="5" t="n">
        <v>3424.0</v>
      </c>
      <c r="L16" s="5" t="n">
        <v>3132.0</v>
      </c>
      <c r="M16" s="5" t="n">
        <v>40491.0</v>
      </c>
      <c r="N16" s="11" t="n">
        <f ref="N16:N48" si="5" t="shared">SUM(D16:M16)</f>
        <v>228844.0</v>
      </c>
      <c r="O16" s="5" t="n">
        <v>2.5352029E7</v>
      </c>
      <c r="P16" s="5" t="n">
        <v>1503479.0</v>
      </c>
      <c r="Q16" s="11" t="n">
        <f si="2" t="shared"/>
        <v>188353.0</v>
      </c>
      <c r="R16" s="6" t="n">
        <f si="0" t="shared"/>
        <v>7.982240792554406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97.0</v>
      </c>
      <c r="E17" s="5" t="n">
        <f ref="E17:M17" si="6" t="shared">E18-E16-E3-E4-E5-E6-E7-E8</f>
        <v>252.0</v>
      </c>
      <c r="F17" s="5" t="n">
        <f si="6" t="shared"/>
        <v>267.0</v>
      </c>
      <c r="G17" s="5" t="n">
        <f si="6" t="shared"/>
        <v>179.0</v>
      </c>
      <c r="H17" s="5" t="n">
        <f si="6" t="shared"/>
        <v>298.0</v>
      </c>
      <c r="I17" s="5" t="n">
        <f si="6" t="shared"/>
        <v>169.0</v>
      </c>
      <c r="J17" s="5" t="n">
        <f si="6" t="shared"/>
        <v>124.0</v>
      </c>
      <c r="K17" s="5" t="n">
        <f si="6" t="shared"/>
        <v>105.0</v>
      </c>
      <c r="L17" s="5" t="n">
        <f si="6" t="shared"/>
        <v>31.0</v>
      </c>
      <c r="M17" s="5" t="n">
        <f si="6" t="shared"/>
        <v>577.0</v>
      </c>
      <c r="N17" s="11" t="n">
        <f si="5" t="shared"/>
        <v>2099.0</v>
      </c>
      <c r="O17" s="5" t="n">
        <f>O18-O16-O3-O4-O5-O6-O7-O8</f>
        <v>193798.0</v>
      </c>
      <c r="P17" s="5" t="n">
        <f>P18-P16-P3-P4-P5-P6-P7-P8</f>
        <v>16245.0</v>
      </c>
      <c r="Q17" s="11" t="n">
        <f si="2" t="shared"/>
        <v>1522.0</v>
      </c>
      <c r="R17" s="6" t="n">
        <f si="0" t="shared"/>
        <v>10.673455978975033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43916.0</v>
      </c>
      <c r="E18" s="5" t="n">
        <v>118778.0</v>
      </c>
      <c r="F18" s="5" t="n">
        <v>164575.0</v>
      </c>
      <c r="G18" s="5" t="n">
        <v>114617.0</v>
      </c>
      <c r="H18" s="5" t="n">
        <v>241797.0</v>
      </c>
      <c r="I18" s="5" t="n">
        <v>76393.0</v>
      </c>
      <c r="J18" s="5" t="n">
        <v>14237.0</v>
      </c>
      <c r="K18" s="5" t="n">
        <v>7955.0</v>
      </c>
      <c r="L18" s="5" t="n">
        <v>8217.0</v>
      </c>
      <c r="M18" s="5" t="n">
        <v>90575.0</v>
      </c>
      <c r="N18" s="11" t="n">
        <f si="5" t="shared"/>
        <v>881060.0</v>
      </c>
      <c r="O18" s="5" t="n">
        <v>3.2418302E7</v>
      </c>
      <c r="P18" s="5" t="n">
        <v>4840871.0</v>
      </c>
      <c r="Q18" s="11" t="n">
        <f si="2" t="shared"/>
        <v>790485.0</v>
      </c>
      <c r="R18" s="6" t="n">
        <f si="0" t="shared"/>
        <v>6.123925185171129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675.0</v>
      </c>
      <c r="E19" s="5" t="n">
        <v>775.0</v>
      </c>
      <c r="F19" s="5" t="n">
        <v>1030.0</v>
      </c>
      <c r="G19" s="5" t="n">
        <v>836.0</v>
      </c>
      <c r="H19" s="5" t="n">
        <v>1562.0</v>
      </c>
      <c r="I19" s="5" t="n">
        <v>1167.0</v>
      </c>
      <c r="J19" s="5" t="n">
        <v>566.0</v>
      </c>
      <c r="K19" s="5" t="n">
        <v>370.0</v>
      </c>
      <c r="L19" s="5" t="n">
        <v>221.0</v>
      </c>
      <c r="M19" s="5" t="n">
        <v>968.0</v>
      </c>
      <c r="N19" s="11" t="n">
        <f si="5" t="shared"/>
        <v>8170.0</v>
      </c>
      <c r="O19" s="5" t="n">
        <v>172717.0</v>
      </c>
      <c r="P19" s="5" t="n">
        <v>75690.0</v>
      </c>
      <c r="Q19" s="11" t="n">
        <f si="2" t="shared"/>
        <v>7202.0</v>
      </c>
      <c r="R19" s="6" t="n">
        <f si="0" t="shared"/>
        <v>10.509580672035545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3891.0</v>
      </c>
      <c r="E20" s="5" t="n">
        <v>4181.0</v>
      </c>
      <c r="F20" s="5" t="n">
        <v>5459.0</v>
      </c>
      <c r="G20" s="5" t="n">
        <v>4604.0</v>
      </c>
      <c r="H20" s="5" t="n">
        <v>9551.0</v>
      </c>
      <c r="I20" s="5" t="n">
        <v>9844.0</v>
      </c>
      <c r="J20" s="5" t="n">
        <v>4475.0</v>
      </c>
      <c r="K20" s="5" t="n">
        <v>1737.0</v>
      </c>
      <c r="L20" s="5" t="n">
        <v>1450.0</v>
      </c>
      <c r="M20" s="5" t="n">
        <v>4416.0</v>
      </c>
      <c r="N20" s="11" t="n">
        <f si="5" t="shared"/>
        <v>49608.0</v>
      </c>
      <c r="O20" s="5" t="n">
        <v>975584.0</v>
      </c>
      <c r="P20" s="5" t="n">
        <v>490217.0</v>
      </c>
      <c r="Q20" s="11" t="n">
        <f si="2" t="shared"/>
        <v>45192.0</v>
      </c>
      <c r="R20" s="6" t="n">
        <f si="0" t="shared"/>
        <v>10.847428748451053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12.0</v>
      </c>
      <c r="E21" s="5" t="n">
        <v>16.0</v>
      </c>
      <c r="F21" s="5" t="n">
        <v>29.0</v>
      </c>
      <c r="G21" s="5" t="n">
        <v>30.0</v>
      </c>
      <c r="H21" s="5" t="n">
        <v>51.0</v>
      </c>
      <c r="I21" s="5" t="n">
        <v>34.0</v>
      </c>
      <c r="J21" s="5" t="n">
        <v>21.0</v>
      </c>
      <c r="K21" s="5" t="n">
        <v>20.0</v>
      </c>
      <c r="L21" s="5" t="n">
        <v>12.0</v>
      </c>
      <c r="M21" s="5" t="n">
        <v>66.0</v>
      </c>
      <c r="N21" s="11" t="n">
        <f si="5" t="shared"/>
        <v>291.0</v>
      </c>
      <c r="O21" s="5" t="n">
        <v>16630.0</v>
      </c>
      <c r="P21" s="5" t="n">
        <v>3045.0</v>
      </c>
      <c r="Q21" s="11" t="n">
        <f si="2" t="shared"/>
        <v>225.0</v>
      </c>
      <c r="R21" s="6" t="n">
        <f si="0" t="shared"/>
        <v>13.533333333333333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25.0</v>
      </c>
      <c r="E22" s="5" t="n">
        <v>21.0</v>
      </c>
      <c r="F22" s="5" t="n">
        <v>25.0</v>
      </c>
      <c r="G22" s="5" t="n">
        <v>35.0</v>
      </c>
      <c r="H22" s="5" t="n">
        <v>106.0</v>
      </c>
      <c r="I22" s="5" t="n">
        <v>68.0</v>
      </c>
      <c r="J22" s="5" t="n">
        <v>30.0</v>
      </c>
      <c r="K22" s="5" t="n">
        <v>30.0</v>
      </c>
      <c r="L22" s="5" t="n">
        <v>22.0</v>
      </c>
      <c r="M22" s="5" t="n">
        <v>88.0</v>
      </c>
      <c r="N22" s="11" t="n">
        <f si="5" t="shared"/>
        <v>450.0</v>
      </c>
      <c r="O22" s="5" t="n">
        <v>23298.0</v>
      </c>
      <c r="P22" s="5" t="n">
        <v>5201.0</v>
      </c>
      <c r="Q22" s="11" t="n">
        <f si="2" t="shared"/>
        <v>362.0</v>
      </c>
      <c r="R22" s="6" t="n">
        <f si="0" t="shared"/>
        <v>14.367403314917127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5.0</v>
      </c>
      <c r="F23" s="5" t="n">
        <v>5.0</v>
      </c>
      <c r="G23" s="5" t="n">
        <v>6.0</v>
      </c>
      <c r="H23" s="5" t="n">
        <v>21.0</v>
      </c>
      <c r="I23" s="5" t="n">
        <v>13.0</v>
      </c>
      <c r="J23" s="5" t="n">
        <v>6.0</v>
      </c>
      <c r="K23" s="5" t="n">
        <v>9.0</v>
      </c>
      <c r="L23" s="5" t="n">
        <v>3.0</v>
      </c>
      <c r="M23" s="5" t="n">
        <v>7.0</v>
      </c>
      <c r="N23" s="11" t="n">
        <f si="5" t="shared"/>
        <v>78.0</v>
      </c>
      <c r="O23" s="5" t="n">
        <v>1851.0</v>
      </c>
      <c r="P23" s="5" t="n">
        <v>1043.0</v>
      </c>
      <c r="Q23" s="11" t="n">
        <f si="2" t="shared"/>
        <v>71.0</v>
      </c>
      <c r="R23" s="6" t="n">
        <f si="0" t="shared"/>
        <v>14.690140845070422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55.0</v>
      </c>
      <c r="E24" s="5" t="n">
        <f ref="E24:M24" si="7" t="shared">E25-E19-E20-E21-E22-E23</f>
        <v>66.0</v>
      </c>
      <c r="F24" s="5" t="n">
        <f si="7" t="shared"/>
        <v>83.0</v>
      </c>
      <c r="G24" s="5" t="n">
        <f si="7" t="shared"/>
        <v>110.0</v>
      </c>
      <c r="H24" s="5" t="n">
        <f si="7" t="shared"/>
        <v>249.0</v>
      </c>
      <c r="I24" s="5" t="n">
        <f si="7" t="shared"/>
        <v>173.0</v>
      </c>
      <c r="J24" s="5" t="n">
        <f si="7" t="shared"/>
        <v>125.0</v>
      </c>
      <c r="K24" s="5" t="n">
        <f si="7" t="shared"/>
        <v>67.0</v>
      </c>
      <c r="L24" s="5" t="n">
        <f si="7" t="shared"/>
        <v>83.0</v>
      </c>
      <c r="M24" s="5" t="n">
        <f si="7" t="shared"/>
        <v>362.0</v>
      </c>
      <c r="N24" s="11" t="n">
        <f si="5" t="shared"/>
        <v>1373.0</v>
      </c>
      <c r="O24" s="5" t="n">
        <f>O25-O19-O20-O21-O22-O23</f>
        <v>112224.0</v>
      </c>
      <c r="P24" s="5" t="n">
        <f>P25-P19-P20-P21-P22-P23</f>
        <v>16593.0</v>
      </c>
      <c r="Q24" s="11" t="n">
        <f si="2" t="shared"/>
        <v>1011.0</v>
      </c>
      <c r="R24" s="6" t="n">
        <f si="0" t="shared"/>
        <v>16.412462908011868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4661.0</v>
      </c>
      <c r="E25" s="5" t="n">
        <v>5064.0</v>
      </c>
      <c r="F25" s="5" t="n">
        <v>6631.0</v>
      </c>
      <c r="G25" s="5" t="n">
        <v>5621.0</v>
      </c>
      <c r="H25" s="5" t="n">
        <v>11540.0</v>
      </c>
      <c r="I25" s="5" t="n">
        <v>11299.0</v>
      </c>
      <c r="J25" s="5" t="n">
        <v>5223.0</v>
      </c>
      <c r="K25" s="5" t="n">
        <v>2233.0</v>
      </c>
      <c r="L25" s="5" t="n">
        <v>1791.0</v>
      </c>
      <c r="M25" s="5" t="n">
        <v>5907.0</v>
      </c>
      <c r="N25" s="11" t="n">
        <f si="5" t="shared"/>
        <v>59970.0</v>
      </c>
      <c r="O25" s="5" t="n">
        <v>1302304.0</v>
      </c>
      <c r="P25" s="5" t="n">
        <v>591789.0</v>
      </c>
      <c r="Q25" s="11" t="n">
        <f si="2" t="shared"/>
        <v>54063.0</v>
      </c>
      <c r="R25" s="6" t="n">
        <f si="0" t="shared"/>
        <v>10.94628488985073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38.0</v>
      </c>
      <c r="E26" s="5" t="n">
        <v>37.0</v>
      </c>
      <c r="F26" s="5" t="n">
        <v>44.0</v>
      </c>
      <c r="G26" s="5" t="n">
        <v>51.0</v>
      </c>
      <c r="H26" s="5" t="n">
        <v>89.0</v>
      </c>
      <c r="I26" s="5" t="n">
        <v>112.0</v>
      </c>
      <c r="J26" s="5" t="n">
        <v>51.0</v>
      </c>
      <c r="K26" s="5" t="n">
        <v>43.0</v>
      </c>
      <c r="L26" s="5" t="n">
        <v>41.0</v>
      </c>
      <c r="M26" s="5" t="n">
        <v>86.0</v>
      </c>
      <c r="N26" s="11" t="n">
        <f si="5" t="shared"/>
        <v>592.0</v>
      </c>
      <c r="O26" s="5" t="n">
        <v>17586.0</v>
      </c>
      <c r="P26" s="5" t="n">
        <v>8106.0</v>
      </c>
      <c r="Q26" s="11" t="n">
        <f si="2" t="shared"/>
        <v>506.0</v>
      </c>
      <c r="R26" s="6" t="n">
        <f si="0" t="shared"/>
        <v>16.0197628458498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254.0</v>
      </c>
      <c r="E27" s="5" t="n">
        <v>404.0</v>
      </c>
      <c r="F27" s="5" t="n">
        <v>357.0</v>
      </c>
      <c r="G27" s="5" t="n">
        <v>309.0</v>
      </c>
      <c r="H27" s="5" t="n">
        <v>491.0</v>
      </c>
      <c r="I27" s="5" t="n">
        <v>725.0</v>
      </c>
      <c r="J27" s="5" t="n">
        <v>398.0</v>
      </c>
      <c r="K27" s="5" t="n">
        <v>343.0</v>
      </c>
      <c r="L27" s="5" t="n">
        <v>294.0</v>
      </c>
      <c r="M27" s="5" t="n">
        <v>489.0</v>
      </c>
      <c r="N27" s="11" t="n">
        <f si="5" t="shared"/>
        <v>4064.0</v>
      </c>
      <c r="O27" s="5" t="n">
        <v>138557.0</v>
      </c>
      <c r="P27" s="5" t="n">
        <v>60380.0</v>
      </c>
      <c r="Q27" s="11" t="n">
        <f si="2" t="shared"/>
        <v>3575.0</v>
      </c>
      <c r="R27" s="6" t="n">
        <f si="0" t="shared"/>
        <v>16.88951048951049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304.0</v>
      </c>
      <c r="E28" s="5" t="n">
        <v>460.0</v>
      </c>
      <c r="F28" s="5" t="n">
        <v>477.0</v>
      </c>
      <c r="G28" s="5" t="n">
        <v>393.0</v>
      </c>
      <c r="H28" s="5" t="n">
        <v>724.0</v>
      </c>
      <c r="I28" s="5" t="n">
        <v>819.0</v>
      </c>
      <c r="J28" s="5" t="n">
        <v>434.0</v>
      </c>
      <c r="K28" s="5" t="n">
        <v>231.0</v>
      </c>
      <c r="L28" s="5" t="n">
        <v>144.0</v>
      </c>
      <c r="M28" s="5" t="n">
        <v>392.0</v>
      </c>
      <c r="N28" s="11" t="n">
        <f si="5" t="shared"/>
        <v>4378.0</v>
      </c>
      <c r="O28" s="5" t="n">
        <v>105418.0</v>
      </c>
      <c r="P28" s="5" t="n">
        <v>47522.0</v>
      </c>
      <c r="Q28" s="11" t="n">
        <f si="2" t="shared"/>
        <v>3986.0</v>
      </c>
      <c r="R28" s="6" t="n">
        <f si="0" t="shared"/>
        <v>11.922227797290518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161.0</v>
      </c>
      <c r="E29" s="5" t="n">
        <v>255.0</v>
      </c>
      <c r="F29" s="5" t="n">
        <v>192.0</v>
      </c>
      <c r="G29" s="5" t="n">
        <v>137.0</v>
      </c>
      <c r="H29" s="5" t="n">
        <v>240.0</v>
      </c>
      <c r="I29" s="5" t="n">
        <v>165.0</v>
      </c>
      <c r="J29" s="5" t="n">
        <v>82.0</v>
      </c>
      <c r="K29" s="5" t="n">
        <v>71.0</v>
      </c>
      <c r="L29" s="5" t="n">
        <v>58.0</v>
      </c>
      <c r="M29" s="5" t="n">
        <v>156.0</v>
      </c>
      <c r="N29" s="11" t="n">
        <f si="5" t="shared"/>
        <v>1517.0</v>
      </c>
      <c r="O29" s="5" t="n">
        <v>45079.0</v>
      </c>
      <c r="P29" s="5" t="n">
        <v>14223.0</v>
      </c>
      <c r="Q29" s="11" t="n">
        <f si="2" t="shared"/>
        <v>1361.0</v>
      </c>
      <c r="R29" s="6" t="n">
        <f si="0" t="shared"/>
        <v>10.450404114621602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102.0</v>
      </c>
      <c r="E30" s="5" t="n">
        <v>175.0</v>
      </c>
      <c r="F30" s="5" t="n">
        <v>192.0</v>
      </c>
      <c r="G30" s="5" t="n">
        <v>237.0</v>
      </c>
      <c r="H30" s="5" t="n">
        <v>300.0</v>
      </c>
      <c r="I30" s="5" t="n">
        <v>360.0</v>
      </c>
      <c r="J30" s="5" t="n">
        <v>212.0</v>
      </c>
      <c r="K30" s="5" t="n">
        <v>67.0</v>
      </c>
      <c r="L30" s="5" t="n">
        <v>57.0</v>
      </c>
      <c r="M30" s="5" t="n">
        <v>178.0</v>
      </c>
      <c r="N30" s="11" t="n">
        <f si="5" t="shared"/>
        <v>1880.0</v>
      </c>
      <c r="O30" s="5" t="n">
        <v>30027.0</v>
      </c>
      <c r="P30" s="5" t="n">
        <v>19581.0</v>
      </c>
      <c r="Q30" s="11" t="n">
        <f si="2" t="shared"/>
        <v>1702.0</v>
      </c>
      <c r="R30" s="6" t="n">
        <f si="0" t="shared"/>
        <v>11.50470035252644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58.0</v>
      </c>
      <c r="E31" s="5" t="n">
        <v>73.0</v>
      </c>
      <c r="F31" s="5" t="n">
        <v>91.0</v>
      </c>
      <c r="G31" s="5" t="n">
        <v>56.0</v>
      </c>
      <c r="H31" s="5" t="n">
        <v>143.0</v>
      </c>
      <c r="I31" s="5" t="n">
        <v>149.0</v>
      </c>
      <c r="J31" s="5" t="n">
        <v>67.0</v>
      </c>
      <c r="K31" s="5" t="n">
        <v>46.0</v>
      </c>
      <c r="L31" s="5" t="n">
        <v>30.0</v>
      </c>
      <c r="M31" s="5" t="n">
        <v>34.0</v>
      </c>
      <c r="N31" s="11" t="n">
        <f si="5" t="shared"/>
        <v>747.0</v>
      </c>
      <c r="O31" s="5" t="n">
        <v>13675.0</v>
      </c>
      <c r="P31" s="5" t="n">
        <v>8879.0</v>
      </c>
      <c r="Q31" s="11" t="n">
        <f si="2" t="shared"/>
        <v>713.0</v>
      </c>
      <c r="R31" s="6" t="n">
        <f si="0" t="shared"/>
        <v>12.453015427769985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45.0</v>
      </c>
      <c r="E32" s="5" t="n">
        <v>138.0</v>
      </c>
      <c r="F32" s="5" t="n">
        <v>117.0</v>
      </c>
      <c r="G32" s="5" t="n">
        <v>107.0</v>
      </c>
      <c r="H32" s="5" t="n">
        <v>143.0</v>
      </c>
      <c r="I32" s="5" t="n">
        <v>117.0</v>
      </c>
      <c r="J32" s="5" t="n">
        <v>57.0</v>
      </c>
      <c r="K32" s="5" t="n">
        <v>64.0</v>
      </c>
      <c r="L32" s="5" t="n">
        <v>50.0</v>
      </c>
      <c r="M32" s="5" t="n">
        <v>98.0</v>
      </c>
      <c r="N32" s="11" t="n">
        <f si="5" t="shared"/>
        <v>936.0</v>
      </c>
      <c r="O32" s="5" t="n">
        <v>25866.0</v>
      </c>
      <c r="P32" s="5" t="n">
        <v>11017.0</v>
      </c>
      <c r="Q32" s="11" t="n">
        <f si="2" t="shared"/>
        <v>838.0</v>
      </c>
      <c r="R32" s="6" t="n">
        <f si="0" t="shared"/>
        <v>13.146778042959427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371.0</v>
      </c>
      <c r="E33" s="5" t="n">
        <v>664.0</v>
      </c>
      <c r="F33" s="5" t="n">
        <v>708.0</v>
      </c>
      <c r="G33" s="5" t="n">
        <v>511.0</v>
      </c>
      <c r="H33" s="5" t="n">
        <v>789.0</v>
      </c>
      <c r="I33" s="5" t="n">
        <v>737.0</v>
      </c>
      <c r="J33" s="5" t="n">
        <v>301.0</v>
      </c>
      <c r="K33" s="5" t="n">
        <v>215.0</v>
      </c>
      <c r="L33" s="5" t="n">
        <v>187.0</v>
      </c>
      <c r="M33" s="5" t="n">
        <v>561.0</v>
      </c>
      <c r="N33" s="11" t="n">
        <f si="5" t="shared"/>
        <v>5044.0</v>
      </c>
      <c r="O33" s="5" t="n">
        <v>142937.0</v>
      </c>
      <c r="P33" s="5" t="n">
        <v>48607.0</v>
      </c>
      <c r="Q33" s="11" t="n">
        <f si="2" t="shared"/>
        <v>4483.0</v>
      </c>
      <c r="R33" s="6" t="n">
        <f si="0" t="shared"/>
        <v>10.842516172206112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40.0</v>
      </c>
      <c r="E34" s="5" t="n">
        <v>60.0</v>
      </c>
      <c r="F34" s="5" t="n">
        <v>51.0</v>
      </c>
      <c r="G34" s="5" t="n">
        <v>62.0</v>
      </c>
      <c r="H34" s="5" t="n">
        <v>81.0</v>
      </c>
      <c r="I34" s="5" t="n">
        <v>109.0</v>
      </c>
      <c r="J34" s="5" t="n">
        <v>49.0</v>
      </c>
      <c r="K34" s="5" t="n">
        <v>27.0</v>
      </c>
      <c r="L34" s="5" t="n">
        <v>20.0</v>
      </c>
      <c r="M34" s="5" t="n">
        <v>64.0</v>
      </c>
      <c r="N34" s="11" t="n">
        <f si="5" t="shared"/>
        <v>563.0</v>
      </c>
      <c r="O34" s="5" t="n">
        <v>10658.0</v>
      </c>
      <c r="P34" s="5" t="n">
        <v>5987.0</v>
      </c>
      <c r="Q34" s="11" t="n">
        <f si="2" t="shared"/>
        <v>499.0</v>
      </c>
      <c r="R34" s="6" t="n">
        <f si="0" t="shared"/>
        <v>11.997995991983968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46.0</v>
      </c>
      <c r="E35" s="5" t="n">
        <v>13.0</v>
      </c>
      <c r="F35" s="5" t="n">
        <v>18.0</v>
      </c>
      <c r="G35" s="5" t="n">
        <v>16.0</v>
      </c>
      <c r="H35" s="5" t="n">
        <v>16.0</v>
      </c>
      <c r="I35" s="5" t="n">
        <v>14.0</v>
      </c>
      <c r="J35" s="5" t="n">
        <v>15.0</v>
      </c>
      <c r="K35" s="5" t="n">
        <v>2.0</v>
      </c>
      <c r="L35" s="5" t="n">
        <v>2.0</v>
      </c>
      <c r="M35" s="5" t="n">
        <v>47.0</v>
      </c>
      <c r="N35" s="11" t="n">
        <f si="5" t="shared"/>
        <v>189.0</v>
      </c>
      <c r="O35" s="5" t="n">
        <v>2419.0</v>
      </c>
      <c r="P35" s="5" t="n">
        <v>1045.0</v>
      </c>
      <c r="Q35" s="11" t="n">
        <f si="2" t="shared"/>
        <v>142.0</v>
      </c>
      <c r="R35" s="6" t="n">
        <f si="0" t="shared"/>
        <v>7.359154929577465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42.0</v>
      </c>
      <c r="E36" s="5" t="n">
        <v>50.0</v>
      </c>
      <c r="F36" s="5" t="n">
        <v>64.0</v>
      </c>
      <c r="G36" s="5" t="n">
        <v>70.0</v>
      </c>
      <c r="H36" s="5" t="n">
        <v>122.0</v>
      </c>
      <c r="I36" s="5" t="n">
        <v>127.0</v>
      </c>
      <c r="J36" s="5" t="n">
        <v>45.0</v>
      </c>
      <c r="K36" s="5" t="n">
        <v>31.0</v>
      </c>
      <c r="L36" s="5" t="n">
        <v>20.0</v>
      </c>
      <c r="M36" s="5" t="n">
        <v>74.0</v>
      </c>
      <c r="N36" s="11" t="n">
        <f si="5" t="shared"/>
        <v>645.0</v>
      </c>
      <c r="O36" s="5" t="n">
        <v>12807.0</v>
      </c>
      <c r="P36" s="5" t="n">
        <v>6582.0</v>
      </c>
      <c r="Q36" s="11" t="n">
        <f si="2" t="shared"/>
        <v>571.0</v>
      </c>
      <c r="R36" s="6" t="n">
        <f si="0" t="shared"/>
        <v>11.527145359019265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142.0</v>
      </c>
      <c r="E37" s="5" t="n">
        <v>147.0</v>
      </c>
      <c r="F37" s="5" t="n">
        <v>138.0</v>
      </c>
      <c r="G37" s="5" t="n">
        <v>116.0</v>
      </c>
      <c r="H37" s="5" t="n">
        <v>336.0</v>
      </c>
      <c r="I37" s="5" t="n">
        <v>292.0</v>
      </c>
      <c r="J37" s="5" t="n">
        <v>42.0</v>
      </c>
      <c r="K37" s="5" t="n">
        <v>33.0</v>
      </c>
      <c r="L37" s="5" t="n">
        <v>35.0</v>
      </c>
      <c r="M37" s="5" t="n">
        <v>297.0</v>
      </c>
      <c r="N37" s="11" t="n">
        <f si="5" t="shared"/>
        <v>1578.0</v>
      </c>
      <c r="O37" s="5" t="n">
        <v>48758.0</v>
      </c>
      <c r="P37" s="5" t="n">
        <v>11957.0</v>
      </c>
      <c r="Q37" s="11" t="n">
        <f si="2" t="shared"/>
        <v>1281.0</v>
      </c>
      <c r="R37" s="6" t="n">
        <f si="0" t="shared"/>
        <v>9.334113973458235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258.0</v>
      </c>
      <c r="E38" s="5" t="n">
        <f ref="E38:M38" si="8" t="shared">E39-E26-E27-E28-E29-E30-E31-E32-E33-E34-E35-E36-E37</f>
        <v>408.0</v>
      </c>
      <c r="F38" s="5" t="n">
        <f si="8" t="shared"/>
        <v>474.0</v>
      </c>
      <c r="G38" s="5" t="n">
        <f si="8" t="shared"/>
        <v>350.0</v>
      </c>
      <c r="H38" s="5" t="n">
        <f si="8" t="shared"/>
        <v>748.0</v>
      </c>
      <c r="I38" s="5" t="n">
        <f si="8" t="shared"/>
        <v>601.0</v>
      </c>
      <c r="J38" s="5" t="n">
        <f si="8" t="shared"/>
        <v>264.0</v>
      </c>
      <c r="K38" s="5" t="n">
        <f si="8" t="shared"/>
        <v>239.0</v>
      </c>
      <c r="L38" s="5" t="n">
        <f si="8" t="shared"/>
        <v>169.0</v>
      </c>
      <c r="M38" s="5" t="n">
        <f si="8" t="shared"/>
        <v>629.0</v>
      </c>
      <c r="N38" s="11" t="n">
        <f si="5" t="shared"/>
        <v>4140.0</v>
      </c>
      <c r="O38" s="5" t="n">
        <f>O39-O26-O27-O28-O29-O30-O31-O32-O33-O34-O35-O36-O37</f>
        <v>117085.0</v>
      </c>
      <c r="P38" s="5" t="n">
        <f>P39-P26-P27-P28-P29-P30-P31-P32-P33-P34-P35-P36-P37</f>
        <v>44515.0</v>
      </c>
      <c r="Q38" s="11" t="n">
        <f si="2" t="shared"/>
        <v>3511.0</v>
      </c>
      <c r="R38" s="6" t="n">
        <f si="0" t="shared"/>
        <v>12.67872401025349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1861.0</v>
      </c>
      <c r="E39" s="5" t="n">
        <v>2884.0</v>
      </c>
      <c r="F39" s="5" t="n">
        <v>2923.0</v>
      </c>
      <c r="G39" s="5" t="n">
        <v>2415.0</v>
      </c>
      <c r="H39" s="5" t="n">
        <v>4222.0</v>
      </c>
      <c r="I39" s="5" t="n">
        <v>4327.0</v>
      </c>
      <c r="J39" s="5" t="n">
        <v>2017.0</v>
      </c>
      <c r="K39" s="5" t="n">
        <v>1412.0</v>
      </c>
      <c r="L39" s="5" t="n">
        <v>1107.0</v>
      </c>
      <c r="M39" s="5" t="n">
        <v>3105.0</v>
      </c>
      <c r="N39" s="11" t="n">
        <f si="5" t="shared"/>
        <v>26273.0</v>
      </c>
      <c r="O39" s="5" t="n">
        <v>710872.0</v>
      </c>
      <c r="P39" s="5" t="n">
        <v>288401.0</v>
      </c>
      <c r="Q39" s="11" t="n">
        <f si="2" t="shared"/>
        <v>23168.0</v>
      </c>
      <c r="R39" s="6" t="n">
        <f si="0" t="shared"/>
        <v>12.448247582872929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404.0</v>
      </c>
      <c r="E40" s="5" t="n">
        <v>638.0</v>
      </c>
      <c r="F40" s="5" t="n">
        <v>798.0</v>
      </c>
      <c r="G40" s="5" t="n">
        <v>639.0</v>
      </c>
      <c r="H40" s="5" t="n">
        <v>1392.0</v>
      </c>
      <c r="I40" s="5" t="n">
        <v>1008.0</v>
      </c>
      <c r="J40" s="5" t="n">
        <v>308.0</v>
      </c>
      <c r="K40" s="5" t="n">
        <v>157.0</v>
      </c>
      <c r="L40" s="5" t="n">
        <v>144.0</v>
      </c>
      <c r="M40" s="5" t="n">
        <v>1092.0</v>
      </c>
      <c r="N40" s="11" t="n">
        <f si="5" t="shared"/>
        <v>6580.0</v>
      </c>
      <c r="O40" s="5" t="n">
        <v>83531.0</v>
      </c>
      <c r="P40" s="5" t="n">
        <v>49680.0</v>
      </c>
      <c r="Q40" s="11" t="n">
        <f si="2" t="shared"/>
        <v>5488.0</v>
      </c>
      <c r="R40" s="6" t="n">
        <f si="0" t="shared"/>
        <v>9.052478134110787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78.0</v>
      </c>
      <c r="E41" s="5" t="n">
        <v>98.0</v>
      </c>
      <c r="F41" s="5" t="n">
        <v>146.0</v>
      </c>
      <c r="G41" s="5" t="n">
        <v>128.0</v>
      </c>
      <c r="H41" s="5" t="n">
        <v>276.0</v>
      </c>
      <c r="I41" s="5" t="n">
        <v>186.0</v>
      </c>
      <c r="J41" s="5" t="n">
        <v>92.0</v>
      </c>
      <c r="K41" s="5" t="n">
        <v>54.0</v>
      </c>
      <c r="L41" s="5" t="n">
        <v>56.0</v>
      </c>
      <c r="M41" s="5" t="n">
        <v>184.0</v>
      </c>
      <c r="N41" s="11" t="n">
        <f si="5" t="shared"/>
        <v>1298.0</v>
      </c>
      <c r="O41" s="5" t="n">
        <v>24183.0</v>
      </c>
      <c r="P41" s="5" t="n">
        <v>13582.0</v>
      </c>
      <c r="Q41" s="11" t="n">
        <f si="2" t="shared"/>
        <v>1114.0</v>
      </c>
      <c r="R41" s="6" t="n">
        <f si="0" t="shared"/>
        <v>12.192100538599641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17.0</v>
      </c>
      <c r="E42" s="5" t="n">
        <f ref="E42:M42" si="9" t="shared">E43-E40-E41</f>
        <v>28.0</v>
      </c>
      <c r="F42" s="5" t="n">
        <f si="9" t="shared"/>
        <v>25.0</v>
      </c>
      <c r="G42" s="5" t="n">
        <f si="9" t="shared"/>
        <v>14.0</v>
      </c>
      <c r="H42" s="5" t="n">
        <f si="9" t="shared"/>
        <v>57.0</v>
      </c>
      <c r="I42" s="5" t="n">
        <f si="9" t="shared"/>
        <v>59.0</v>
      </c>
      <c r="J42" s="5" t="n">
        <f si="9" t="shared"/>
        <v>25.0</v>
      </c>
      <c r="K42" s="5" t="n">
        <f si="9" t="shared"/>
        <v>12.0</v>
      </c>
      <c r="L42" s="5" t="n">
        <f si="9" t="shared"/>
        <v>8.0</v>
      </c>
      <c r="M42" s="5" t="n">
        <f si="9" t="shared"/>
        <v>78.0</v>
      </c>
      <c r="N42" s="11" t="n">
        <f si="5" t="shared"/>
        <v>323.0</v>
      </c>
      <c r="O42" s="5" t="n">
        <f>O43-O40-O41</f>
        <v>22095.0</v>
      </c>
      <c r="P42" s="5" t="n">
        <f>P43-P40-P41</f>
        <v>2915.0</v>
      </c>
      <c r="Q42" s="11" t="n">
        <f si="2" t="shared"/>
        <v>245.0</v>
      </c>
      <c r="R42" s="6" t="n">
        <f si="0" t="shared"/>
        <v>11.89795918367347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499.0</v>
      </c>
      <c r="E43" s="5" t="n">
        <v>764.0</v>
      </c>
      <c r="F43" s="5" t="n">
        <v>969.0</v>
      </c>
      <c r="G43" s="5" t="n">
        <v>781.0</v>
      </c>
      <c r="H43" s="5" t="n">
        <v>1725.0</v>
      </c>
      <c r="I43" s="5" t="n">
        <v>1253.0</v>
      </c>
      <c r="J43" s="5" t="n">
        <v>425.0</v>
      </c>
      <c r="K43" s="5" t="n">
        <v>223.0</v>
      </c>
      <c r="L43" s="5" t="n">
        <v>208.0</v>
      </c>
      <c r="M43" s="5" t="n">
        <v>1354.0</v>
      </c>
      <c r="N43" s="11" t="n">
        <f si="5" t="shared"/>
        <v>8201.0</v>
      </c>
      <c r="O43" s="5" t="n">
        <v>129809.0</v>
      </c>
      <c r="P43" s="5" t="n">
        <v>66177.0</v>
      </c>
      <c r="Q43" s="11" t="n">
        <f si="2" t="shared"/>
        <v>6847.0</v>
      </c>
      <c r="R43" s="6" t="n">
        <f si="0" t="shared"/>
        <v>9.66510880677669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8.0</v>
      </c>
      <c r="E44" s="8" t="n">
        <v>15.0</v>
      </c>
      <c r="F44" s="8" t="n">
        <v>32.0</v>
      </c>
      <c r="G44" s="8" t="n">
        <v>22.0</v>
      </c>
      <c r="H44" s="8" t="n">
        <v>84.0</v>
      </c>
      <c r="I44" s="8" t="n">
        <v>53.0</v>
      </c>
      <c r="J44" s="8" t="n">
        <v>21.0</v>
      </c>
      <c r="K44" s="8" t="n">
        <v>32.0</v>
      </c>
      <c r="L44" s="8" t="n">
        <v>37.0</v>
      </c>
      <c r="M44" s="8" t="n">
        <v>202.0</v>
      </c>
      <c r="N44" s="11" t="n">
        <f si="5" t="shared"/>
        <v>506.0</v>
      </c>
      <c r="O44" s="8" t="n">
        <v>54889.0</v>
      </c>
      <c r="P44" s="8" t="n">
        <v>6015.0</v>
      </c>
      <c r="Q44" s="11" t="n">
        <f si="2" t="shared"/>
        <v>304.0</v>
      </c>
      <c r="R44" s="6" t="n">
        <f si="0" t="shared"/>
        <v>19.786184210526315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27.0</v>
      </c>
      <c r="F45" s="8" t="n">
        <f si="10" t="shared"/>
        <v>40.0</v>
      </c>
      <c r="G45" s="8" t="n">
        <f si="10" t="shared"/>
        <v>36.0</v>
      </c>
      <c r="H45" s="8" t="n">
        <f si="10" t="shared"/>
        <v>121.0</v>
      </c>
      <c r="I45" s="8" t="n">
        <f si="10" t="shared"/>
        <v>61.0</v>
      </c>
      <c r="J45" s="8" t="n">
        <f si="10" t="shared"/>
        <v>69.0</v>
      </c>
      <c r="K45" s="8" t="n">
        <f si="10" t="shared"/>
        <v>39.0</v>
      </c>
      <c r="L45" s="8" t="n">
        <f si="10" t="shared"/>
        <v>13.0</v>
      </c>
      <c r="M45" s="8" t="n">
        <f si="10" t="shared"/>
        <v>196.0</v>
      </c>
      <c r="N45" s="11" t="n">
        <f si="5" t="shared"/>
        <v>611.0</v>
      </c>
      <c r="O45" s="8" t="n">
        <f>O46-O44</f>
        <v>68072.0</v>
      </c>
      <c r="P45" s="8" t="n">
        <f>P46-P44</f>
        <v>6119.0</v>
      </c>
      <c r="Q45" s="11" t="n">
        <f si="2" t="shared"/>
        <v>415.0</v>
      </c>
      <c r="R45" s="6" t="n">
        <f si="0" t="shared"/>
        <v>14.744578313253012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42.0</v>
      </c>
      <c r="F46" s="8" t="n">
        <v>72.0</v>
      </c>
      <c r="G46" s="8" t="n">
        <v>58.0</v>
      </c>
      <c r="H46" s="8" t="n">
        <v>205.0</v>
      </c>
      <c r="I46" s="8" t="n">
        <v>114.0</v>
      </c>
      <c r="J46" s="8" t="n">
        <v>90.0</v>
      </c>
      <c r="K46" s="8" t="n">
        <v>71.0</v>
      </c>
      <c r="L46" s="8" t="n">
        <v>50.0</v>
      </c>
      <c r="M46" s="8" t="n">
        <v>398.0</v>
      </c>
      <c r="N46" s="11" t="n">
        <f si="5" t="shared"/>
        <v>1117.0</v>
      </c>
      <c r="O46" s="8" t="n">
        <v>122961.0</v>
      </c>
      <c r="P46" s="8" t="n">
        <v>12134.0</v>
      </c>
      <c r="Q46" s="11" t="n">
        <f si="2" t="shared"/>
        <v>719.0</v>
      </c>
      <c r="R46" s="6" t="n">
        <f si="0" t="shared"/>
        <v>16.876216968011125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7.0</v>
      </c>
      <c r="E47" s="5" t="n">
        <v>9.0</v>
      </c>
      <c r="F47" s="5" t="n">
        <v>6.0</v>
      </c>
      <c r="G47" s="5" t="n">
        <v>10.0</v>
      </c>
      <c r="H47" s="5" t="n">
        <v>30.0</v>
      </c>
      <c r="I47" s="5" t="n">
        <v>6.0</v>
      </c>
      <c r="J47" s="5" t="n">
        <v>4.0</v>
      </c>
      <c r="K47" s="5" t="n">
        <v>2.0</v>
      </c>
      <c r="L47" s="5" t="n">
        <v>1.0</v>
      </c>
      <c r="M47" s="5" t="n">
        <v>54.0</v>
      </c>
      <c r="N47" s="11" t="n">
        <f si="5" t="shared"/>
        <v>129.0</v>
      </c>
      <c r="O47" s="5" t="n">
        <v>10690.0</v>
      </c>
      <c r="P47" s="5" t="n">
        <v>594.0</v>
      </c>
      <c r="Q47" s="11" t="n">
        <f si="2" t="shared"/>
        <v>75.0</v>
      </c>
      <c r="R47" s="6" t="n">
        <f si="0" t="shared"/>
        <v>7.92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50961.0</v>
      </c>
      <c r="E48" s="5" t="n">
        <f ref="E48:M48" si="11" t="shared">E47+E46+E43+E39+E25+E18</f>
        <v>127541.0</v>
      </c>
      <c r="F48" s="5" t="n">
        <f si="11" t="shared"/>
        <v>175176.0</v>
      </c>
      <c r="G48" s="5" t="n">
        <f si="11" t="shared"/>
        <v>123502.0</v>
      </c>
      <c r="H48" s="5" t="n">
        <f si="11" t="shared"/>
        <v>259519.0</v>
      </c>
      <c r="I48" s="5" t="n">
        <f si="11" t="shared"/>
        <v>93392.0</v>
      </c>
      <c r="J48" s="5" t="n">
        <f si="11" t="shared"/>
        <v>21996.0</v>
      </c>
      <c r="K48" s="5" t="n">
        <f si="11" t="shared"/>
        <v>11896.0</v>
      </c>
      <c r="L48" s="5" t="n">
        <f si="11" t="shared"/>
        <v>11374.0</v>
      </c>
      <c r="M48" s="5" t="n">
        <f si="11" t="shared"/>
        <v>101393.0</v>
      </c>
      <c r="N48" s="11" t="n">
        <f si="5" t="shared"/>
        <v>976750.0</v>
      </c>
      <c r="O48" s="5" t="n">
        <f>O47+O46+O43+O39+O25+O18</f>
        <v>3.4694938E7</v>
      </c>
      <c r="P48" s="5" t="n">
        <f>P47+P46+P43+P39+P25+P18</f>
        <v>5799966.0</v>
      </c>
      <c r="Q48" s="11" t="n">
        <f si="2" t="shared"/>
        <v>875357.0</v>
      </c>
      <c r="R48" s="6" t="n">
        <f si="0" t="shared"/>
        <v>6.625829233101466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5.217404658305606</v>
      </c>
      <c r="E49" s="6" t="n">
        <f ref="E49" si="13" t="shared">E48/$N$48*100</f>
        <v>13.057691323265933</v>
      </c>
      <c r="F49" s="6" t="n">
        <f ref="F49" si="14" t="shared">F48/$N$48*100</f>
        <v>17.93457896083952</v>
      </c>
      <c r="G49" s="6" t="n">
        <f ref="G49" si="15" t="shared">G48/$N$48*100</f>
        <v>12.644177117993346</v>
      </c>
      <c r="H49" s="6" t="n">
        <f ref="H49" si="16" t="shared">H48/$N$48*100</f>
        <v>26.569644228308164</v>
      </c>
      <c r="I49" s="6" t="n">
        <f ref="I49" si="17" t="shared">I48/$N$48*100</f>
        <v>9.56150499104172</v>
      </c>
      <c r="J49" s="6" t="n">
        <f ref="J49" si="18" t="shared">J48/$N$48*100</f>
        <v>2.2519580240593804</v>
      </c>
      <c r="K49" s="6" t="n">
        <f ref="K49" si="19" t="shared">K48/$N$48*100</f>
        <v>1.2179165600204762</v>
      </c>
      <c r="L49" s="6" t="n">
        <f ref="L49" si="20" t="shared">L48/$N$48*100</f>
        <v>1.1644740209879703</v>
      </c>
      <c r="M49" s="6" t="n">
        <f ref="M49" si="21" t="shared">M48/$N$48*100</f>
        <v>10.380650115177886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