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<sst xmlns="http://schemas.openxmlformats.org/spreadsheetml/2006/main" count="118" uniqueCount="73">
  <si>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</si>
  <si>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</si>
  <si>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</si>
  <si>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</si>
  <si>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</si>
  <si>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</si>
  <si>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</si>
  <si>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</si>
  <si>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</si>
  <si>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</si>
  <si>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</si>
  <si>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</si>
  <si>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</si>
  <si>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</si>
  <si>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</si>
  <si>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</si>
  <si>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</si>
  <si>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</si>
  <si>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</si>
  <si>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</si>
  <si>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</si>
  <si>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</si>
  <si>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</si>
  <si>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</si>
  <si>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</si>
  <si>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</si>
  <si>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</si>
  <si>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</si>
  <si>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</si>
  <si>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</si>
  <si>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</si>
  <si>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</si>
  <si>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</si>
  <si>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</si>
  <si>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</si>
  <si>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</si>
  <si>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</si>
  <si>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</si>
  <si>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</si>
  <si>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</si>
  <si>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</si>
  <si>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</si>
  <si>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</si>
  <si>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</si>
  <si>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</si>
  <si>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</si>
  <si>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</si>
  <si>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</si>
  <si>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</si>
  <si>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</si>
  <si>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</si>
  <si>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</si>
  <si>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</si>
  <si>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</si>
  <si>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</si>
  <si>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</si>
  <si>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</si>
  <si>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</si>
  <si>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</si>
  <si>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</si>
  <si>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</si>
  <si>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</si>
  <si>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</si>
  <si>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</si>
  <si>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</si>
  <si>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</si>
  <si>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</si>
  <si>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</si>
  <si>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</si>
  <si>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</si>
  <si>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</si>
  <si>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108年7月來臺旅客人次～按停留夜數分
Table 1-8  Visitor Arrivals  by Length of Stay,
July,2019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</si>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</sst>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5619.0</v>
      </c>
      <c r="E3" s="4" t="n">
        <v>20563.0</v>
      </c>
      <c r="F3" s="4" t="n">
        <v>43969.0</v>
      </c>
      <c r="G3" s="4" t="n">
        <v>42385.0</v>
      </c>
      <c r="H3" s="4" t="n">
        <v>38842.0</v>
      </c>
      <c r="I3" s="4" t="n">
        <v>8375.0</v>
      </c>
      <c r="J3" s="4" t="n">
        <v>1722.0</v>
      </c>
      <c r="K3" s="4" t="n">
        <v>310.0</v>
      </c>
      <c r="L3" s="4" t="n">
        <v>181.0</v>
      </c>
      <c r="M3" s="4" t="n">
        <v>7306.0</v>
      </c>
      <c r="N3" s="11" t="n">
        <f>SUM(D3:M3)</f>
        <v>169272.0</v>
      </c>
      <c r="O3" s="4" t="n">
        <v>1191351.0</v>
      </c>
      <c r="P3" s="4" t="n">
        <v>717771.0</v>
      </c>
      <c r="Q3" s="11" t="n">
        <f>SUM(D3:L3)</f>
        <v>161966.0</v>
      </c>
      <c r="R3" s="6" t="n">
        <f ref="R3:R48" si="0" t="shared">IF(P3&lt;&gt;0,P3/SUM(D3:L3),0)</f>
        <v>4.431615277280417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19521.0</v>
      </c>
      <c r="E4" s="5" t="n">
        <v>12375.0</v>
      </c>
      <c r="F4" s="5" t="n">
        <v>13960.0</v>
      </c>
      <c r="G4" s="5" t="n">
        <v>23848.0</v>
      </c>
      <c r="H4" s="5" t="n">
        <v>151381.0</v>
      </c>
      <c r="I4" s="5" t="n">
        <v>47324.0</v>
      </c>
      <c r="J4" s="5" t="n">
        <v>3563.0</v>
      </c>
      <c r="K4" s="5" t="n">
        <v>1091.0</v>
      </c>
      <c r="L4" s="5" t="n">
        <v>1669.0</v>
      </c>
      <c r="M4" s="5" t="n">
        <v>26596.0</v>
      </c>
      <c r="N4" s="11" t="n">
        <f ref="N4:N14" si="1" t="shared">SUM(D4:M4)</f>
        <v>301328.0</v>
      </c>
      <c r="O4" s="5" t="n">
        <v>3564234.0</v>
      </c>
      <c r="P4" s="5" t="n">
        <v>1907629.0</v>
      </c>
      <c r="Q4" s="11" t="n">
        <f ref="Q4:Q48" si="2" t="shared">SUM(D4:L4)</f>
        <v>274732.0</v>
      </c>
      <c r="R4" s="6" t="n">
        <f si="0" t="shared"/>
        <v>6.943599580682265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10501.0</v>
      </c>
      <c r="E5" s="5" t="n">
        <v>54242.0</v>
      </c>
      <c r="F5" s="5" t="n">
        <v>41718.0</v>
      </c>
      <c r="G5" s="5" t="n">
        <v>12156.0</v>
      </c>
      <c r="H5" s="5" t="n">
        <v>7117.0</v>
      </c>
      <c r="I5" s="5" t="n">
        <v>3731.0</v>
      </c>
      <c r="J5" s="5" t="n">
        <v>2445.0</v>
      </c>
      <c r="K5" s="5" t="n">
        <v>1858.0</v>
      </c>
      <c r="L5" s="5" t="n">
        <v>1071.0</v>
      </c>
      <c r="M5" s="5" t="n">
        <v>9616.0</v>
      </c>
      <c r="N5" s="11" t="n">
        <f si="1" t="shared"/>
        <v>144455.0</v>
      </c>
      <c r="O5" s="5" t="n">
        <v>1059391.0</v>
      </c>
      <c r="P5" s="5" t="n">
        <v>589036.0</v>
      </c>
      <c r="Q5" s="11" t="n">
        <f si="2" t="shared"/>
        <v>134839.0</v>
      </c>
      <c r="R5" s="6" t="n">
        <f si="0" t="shared"/>
        <v>4.36843939809699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3549.0</v>
      </c>
      <c r="E6" s="5" t="n">
        <v>11945.0</v>
      </c>
      <c r="F6" s="5" t="n">
        <v>30717.0</v>
      </c>
      <c r="G6" s="5" t="n">
        <v>10281.0</v>
      </c>
      <c r="H6" s="5" t="n">
        <v>4583.0</v>
      </c>
      <c r="I6" s="5" t="n">
        <v>1504.0</v>
      </c>
      <c r="J6" s="5" t="n">
        <v>827.0</v>
      </c>
      <c r="K6" s="5" t="n">
        <v>538.0</v>
      </c>
      <c r="L6" s="5" t="n">
        <v>427.0</v>
      </c>
      <c r="M6" s="5" t="n">
        <v>2368.0</v>
      </c>
      <c r="N6" s="11" t="n">
        <f si="1" t="shared"/>
        <v>66739.0</v>
      </c>
      <c r="O6" s="5" t="n">
        <v>428962.0</v>
      </c>
      <c r="P6" s="5" t="n">
        <v>277407.0</v>
      </c>
      <c r="Q6" s="11" t="n">
        <f si="2" t="shared"/>
        <v>64371.0</v>
      </c>
      <c r="R6" s="6" t="n">
        <f si="0" t="shared"/>
        <v>4.309502726382998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198.0</v>
      </c>
      <c r="E7" s="5" t="n">
        <v>287.0</v>
      </c>
      <c r="F7" s="5" t="n">
        <v>369.0</v>
      </c>
      <c r="G7" s="5" t="n">
        <v>297.0</v>
      </c>
      <c r="H7" s="5" t="n">
        <v>505.0</v>
      </c>
      <c r="I7" s="5" t="n">
        <v>516.0</v>
      </c>
      <c r="J7" s="5" t="n">
        <v>230.0</v>
      </c>
      <c r="K7" s="5" t="n">
        <v>242.0</v>
      </c>
      <c r="L7" s="5" t="n">
        <v>137.0</v>
      </c>
      <c r="M7" s="5" t="n">
        <v>699.0</v>
      </c>
      <c r="N7" s="11" t="n">
        <f si="1" t="shared"/>
        <v>3480.0</v>
      </c>
      <c r="O7" s="5" t="n">
        <v>166114.0</v>
      </c>
      <c r="P7" s="5" t="n">
        <v>38299.0</v>
      </c>
      <c r="Q7" s="11" t="n">
        <f si="2" t="shared"/>
        <v>2781.0</v>
      </c>
      <c r="R7" s="6" t="n">
        <f si="0" t="shared"/>
        <v>13.771664868752248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103.0</v>
      </c>
      <c r="E8" s="5" t="n">
        <v>168.0</v>
      </c>
      <c r="F8" s="5" t="n">
        <v>213.0</v>
      </c>
      <c r="G8" s="5" t="n">
        <v>229.0</v>
      </c>
      <c r="H8" s="5" t="n">
        <v>294.0</v>
      </c>
      <c r="I8" s="5" t="n">
        <v>330.0</v>
      </c>
      <c r="J8" s="5" t="n">
        <v>136.0</v>
      </c>
      <c r="K8" s="5" t="n">
        <v>42.0</v>
      </c>
      <c r="L8" s="5" t="n">
        <v>39.0</v>
      </c>
      <c r="M8" s="5" t="n">
        <v>143.0</v>
      </c>
      <c r="N8" s="11" t="n">
        <f si="1" t="shared"/>
        <v>1697.0</v>
      </c>
      <c r="O8" s="5" t="n">
        <v>44108.0</v>
      </c>
      <c r="P8" s="5" t="n">
        <v>15407.0</v>
      </c>
      <c r="Q8" s="11" t="n">
        <f si="2" t="shared"/>
        <v>1554.0</v>
      </c>
      <c r="R8" s="6" t="n">
        <f si="0" t="shared"/>
        <v>9.914414414414415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780.0</v>
      </c>
      <c r="E9" s="5" t="n">
        <v>1445.0</v>
      </c>
      <c r="F9" s="5" t="n">
        <v>2782.0</v>
      </c>
      <c r="G9" s="5" t="n">
        <v>3637.0</v>
      </c>
      <c r="H9" s="5" t="n">
        <v>7105.0</v>
      </c>
      <c r="I9" s="5" t="n">
        <v>3444.0</v>
      </c>
      <c r="J9" s="5" t="n">
        <v>1495.0</v>
      </c>
      <c r="K9" s="5" t="n">
        <v>574.0</v>
      </c>
      <c r="L9" s="5" t="n">
        <v>343.0</v>
      </c>
      <c r="M9" s="5" t="n">
        <v>4335.0</v>
      </c>
      <c r="N9" s="11" t="n">
        <f si="1" t="shared"/>
        <v>25940.0</v>
      </c>
      <c r="O9" s="5" t="n">
        <v>922991.0</v>
      </c>
      <c r="P9" s="5" t="n">
        <v>188921.0</v>
      </c>
      <c r="Q9" s="11" t="n">
        <f si="2" t="shared"/>
        <v>21605.0</v>
      </c>
      <c r="R9" s="6" t="n">
        <f si="0" t="shared"/>
        <v>8.744318444804444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1095.0</v>
      </c>
      <c r="E10" s="5" t="n">
        <v>2712.0</v>
      </c>
      <c r="F10" s="5" t="n">
        <v>4145.0</v>
      </c>
      <c r="G10" s="5" t="n">
        <v>4314.0</v>
      </c>
      <c r="H10" s="5" t="n">
        <v>6479.0</v>
      </c>
      <c r="I10" s="5" t="n">
        <v>2714.0</v>
      </c>
      <c r="J10" s="5" t="n">
        <v>714.0</v>
      </c>
      <c r="K10" s="5" t="n">
        <v>188.0</v>
      </c>
      <c r="L10" s="5" t="n">
        <v>82.0</v>
      </c>
      <c r="M10" s="5" t="n">
        <v>683.0</v>
      </c>
      <c r="N10" s="11" t="n">
        <f si="1" t="shared"/>
        <v>23126.0</v>
      </c>
      <c r="O10" s="5" t="n">
        <v>176814.0</v>
      </c>
      <c r="P10" s="5" t="n">
        <v>131264.0</v>
      </c>
      <c r="Q10" s="11" t="n">
        <f si="2" t="shared"/>
        <v>22443.0</v>
      </c>
      <c r="R10" s="6" t="n">
        <f si="0" t="shared"/>
        <v>5.848772445751459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422.0</v>
      </c>
      <c r="E11" s="5" t="n">
        <v>365.0</v>
      </c>
      <c r="F11" s="5" t="n">
        <v>674.0</v>
      </c>
      <c r="G11" s="5" t="n">
        <v>871.0</v>
      </c>
      <c r="H11" s="5" t="n">
        <v>2425.0</v>
      </c>
      <c r="I11" s="5" t="n">
        <v>2491.0</v>
      </c>
      <c r="J11" s="5" t="n">
        <v>1348.0</v>
      </c>
      <c r="K11" s="5" t="n">
        <v>541.0</v>
      </c>
      <c r="L11" s="5" t="n">
        <v>245.0</v>
      </c>
      <c r="M11" s="5" t="n">
        <v>8872.0</v>
      </c>
      <c r="N11" s="11" t="n">
        <f si="1" t="shared"/>
        <v>18254.0</v>
      </c>
      <c r="O11" s="5" t="n">
        <v>7910920.0</v>
      </c>
      <c r="P11" s="5" t="n">
        <v>121058.0</v>
      </c>
      <c r="Q11" s="11" t="n">
        <f si="2" t="shared"/>
        <v>9382.0</v>
      </c>
      <c r="R11" s="6" t="n">
        <f si="0" t="shared"/>
        <v>12.9032189298657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1085.0</v>
      </c>
      <c r="E12" s="5" t="n">
        <v>3814.0</v>
      </c>
      <c r="F12" s="5" t="n">
        <v>10771.0</v>
      </c>
      <c r="G12" s="5" t="n">
        <v>7060.0</v>
      </c>
      <c r="H12" s="5" t="n">
        <v>5097.0</v>
      </c>
      <c r="I12" s="5" t="n">
        <v>2788.0</v>
      </c>
      <c r="J12" s="5" t="n">
        <v>566.0</v>
      </c>
      <c r="K12" s="5" t="n">
        <v>443.0</v>
      </c>
      <c r="L12" s="5" t="n">
        <v>246.0</v>
      </c>
      <c r="M12" s="5" t="n">
        <v>7419.0</v>
      </c>
      <c r="N12" s="11" t="n">
        <f si="1" t="shared"/>
        <v>39289.0</v>
      </c>
      <c r="O12" s="5" t="n">
        <v>4122348.0</v>
      </c>
      <c r="P12" s="5" t="n">
        <v>181487.0</v>
      </c>
      <c r="Q12" s="11" t="n">
        <f si="2" t="shared"/>
        <v>31870.0</v>
      </c>
      <c r="R12" s="6" t="n">
        <f si="0" t="shared"/>
        <v>5.6946030749921555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661.0</v>
      </c>
      <c r="E13" s="5" t="n">
        <v>3423.0</v>
      </c>
      <c r="F13" s="5" t="n">
        <v>7962.0</v>
      </c>
      <c r="G13" s="5" t="n">
        <v>4972.0</v>
      </c>
      <c r="H13" s="5" t="n">
        <v>3095.0</v>
      </c>
      <c r="I13" s="5" t="n">
        <v>3658.0</v>
      </c>
      <c r="J13" s="5" t="n">
        <v>449.0</v>
      </c>
      <c r="K13" s="5" t="n">
        <v>376.0</v>
      </c>
      <c r="L13" s="5" t="n">
        <v>277.0</v>
      </c>
      <c r="M13" s="5" t="n">
        <v>3387.0</v>
      </c>
      <c r="N13" s="11" t="n">
        <f si="1" t="shared"/>
        <v>28260.0</v>
      </c>
      <c r="O13" s="5" t="n">
        <v>2012713.0</v>
      </c>
      <c r="P13" s="5" t="n">
        <v>160434.0</v>
      </c>
      <c r="Q13" s="11" t="n">
        <f si="2" t="shared"/>
        <v>24873.0</v>
      </c>
      <c r="R13" s="6" t="n">
        <f si="0" t="shared"/>
        <v>6.4501266433482085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238.0</v>
      </c>
      <c r="E14" s="5" t="n">
        <v>513.0</v>
      </c>
      <c r="F14" s="5" t="n">
        <v>2796.0</v>
      </c>
      <c r="G14" s="5" t="n">
        <v>9644.0</v>
      </c>
      <c r="H14" s="5" t="n">
        <v>2318.0</v>
      </c>
      <c r="I14" s="5" t="n">
        <v>5144.0</v>
      </c>
      <c r="J14" s="5" t="n">
        <v>1100.0</v>
      </c>
      <c r="K14" s="5" t="n">
        <v>1071.0</v>
      </c>
      <c r="L14" s="5" t="n">
        <v>1356.0</v>
      </c>
      <c r="M14" s="5" t="n">
        <v>13968.0</v>
      </c>
      <c r="N14" s="11" t="n">
        <f si="1" t="shared"/>
        <v>38148.0</v>
      </c>
      <c r="O14" s="5" t="n">
        <v>8748961.0</v>
      </c>
      <c r="P14" s="5" t="n">
        <v>309926.0</v>
      </c>
      <c r="Q14" s="11" t="n">
        <f si="2" t="shared"/>
        <v>24180.0</v>
      </c>
      <c r="R14" s="6" t="n">
        <f si="0" t="shared"/>
        <v>12.817452440033085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202.0</v>
      </c>
      <c r="E15" s="5" t="n">
        <f ref="E15:M15" si="3" t="shared">E16-E9-E10-E11-E12-E13-E14</f>
        <v>101.0</v>
      </c>
      <c r="F15" s="5" t="n">
        <f si="3" t="shared"/>
        <v>129.0</v>
      </c>
      <c r="G15" s="5" t="n">
        <f si="3" t="shared"/>
        <v>659.0</v>
      </c>
      <c r="H15" s="5" t="n">
        <f si="3" t="shared"/>
        <v>379.0</v>
      </c>
      <c r="I15" s="5" t="n">
        <f si="3" t="shared"/>
        <v>500.0</v>
      </c>
      <c r="J15" s="5" t="n">
        <f si="3" t="shared"/>
        <v>233.0</v>
      </c>
      <c r="K15" s="5" t="n">
        <f si="3" t="shared"/>
        <v>51.0</v>
      </c>
      <c r="L15" s="5" t="n">
        <f si="3" t="shared"/>
        <v>41.0</v>
      </c>
      <c r="M15" s="5" t="n">
        <f si="3" t="shared"/>
        <v>360.0</v>
      </c>
      <c r="N15" s="5" t="n">
        <f ref="N15" si="4" t="shared">N16-N9-N10-N11-N12-N13-N14</f>
        <v>2655.0</v>
      </c>
      <c r="O15" s="5" t="n">
        <f>O16-O9-O10-O11-O12-O13-O14</f>
        <v>85760.0</v>
      </c>
      <c r="P15" s="5" t="n">
        <f>P16-P9-P10-P11-P12-P13-P14</f>
        <v>22802.0</v>
      </c>
      <c r="Q15" s="11" t="n">
        <f si="2" t="shared"/>
        <v>2295.0</v>
      </c>
      <c r="R15" s="6" t="n">
        <f si="0" t="shared"/>
        <v>9.935511982570807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4483.0</v>
      </c>
      <c r="E16" s="5" t="n">
        <v>12373.0</v>
      </c>
      <c r="F16" s="5" t="n">
        <v>29259.0</v>
      </c>
      <c r="G16" s="5" t="n">
        <v>31157.0</v>
      </c>
      <c r="H16" s="5" t="n">
        <v>26898.0</v>
      </c>
      <c r="I16" s="5" t="n">
        <v>20739.0</v>
      </c>
      <c r="J16" s="5" t="n">
        <v>5905.0</v>
      </c>
      <c r="K16" s="5" t="n">
        <v>3244.0</v>
      </c>
      <c r="L16" s="5" t="n">
        <v>2590.0</v>
      </c>
      <c r="M16" s="5" t="n">
        <v>39024.0</v>
      </c>
      <c r="N16" s="11" t="n">
        <f ref="N16:N48" si="5" t="shared">SUM(D16:M16)</f>
        <v>175672.0</v>
      </c>
      <c r="O16" s="5" t="n">
        <v>2.3980507E7</v>
      </c>
      <c r="P16" s="5" t="n">
        <v>1115892.0</v>
      </c>
      <c r="Q16" s="11" t="n">
        <f si="2" t="shared"/>
        <v>136648.0</v>
      </c>
      <c r="R16" s="6" t="n">
        <f si="0" t="shared"/>
        <v>8.166178795152508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88.0</v>
      </c>
      <c r="E17" s="5" t="n">
        <f ref="E17:M17" si="6" t="shared">E18-E16-E3-E4-E5-E6-E7-E8</f>
        <v>196.0</v>
      </c>
      <c r="F17" s="5" t="n">
        <f si="6" t="shared"/>
        <v>234.0</v>
      </c>
      <c r="G17" s="5" t="n">
        <f si="6" t="shared"/>
        <v>203.0</v>
      </c>
      <c r="H17" s="5" t="n">
        <f si="6" t="shared"/>
        <v>214.0</v>
      </c>
      <c r="I17" s="5" t="n">
        <f si="6" t="shared"/>
        <v>148.0</v>
      </c>
      <c r="J17" s="5" t="n">
        <f si="6" t="shared"/>
        <v>87.0</v>
      </c>
      <c r="K17" s="5" t="n">
        <f si="6" t="shared"/>
        <v>137.0</v>
      </c>
      <c r="L17" s="5" t="n">
        <f si="6" t="shared"/>
        <v>19.0</v>
      </c>
      <c r="M17" s="5" t="n">
        <f si="6" t="shared"/>
        <v>415.0</v>
      </c>
      <c r="N17" s="11" t="n">
        <f si="5" t="shared"/>
        <v>1741.0</v>
      </c>
      <c r="O17" s="5" t="n">
        <f>O18-O16-O3-O4-O5-O6-O7-O8</f>
        <v>197671.0</v>
      </c>
      <c r="P17" s="5" t="n">
        <f>P18-P16-P3-P4-P5-P6-P7-P8</f>
        <v>15252.0</v>
      </c>
      <c r="Q17" s="11" t="n">
        <f si="2" t="shared"/>
        <v>1326.0</v>
      </c>
      <c r="R17" s="6" t="n">
        <f si="0" t="shared"/>
        <v>11.502262443438914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44062.0</v>
      </c>
      <c r="E18" s="5" t="n">
        <v>112149.0</v>
      </c>
      <c r="F18" s="5" t="n">
        <v>160439.0</v>
      </c>
      <c r="G18" s="5" t="n">
        <v>120556.0</v>
      </c>
      <c r="H18" s="5" t="n">
        <v>229834.0</v>
      </c>
      <c r="I18" s="5" t="n">
        <v>82667.0</v>
      </c>
      <c r="J18" s="5" t="n">
        <v>14915.0</v>
      </c>
      <c r="K18" s="5" t="n">
        <v>7462.0</v>
      </c>
      <c r="L18" s="5" t="n">
        <v>6133.0</v>
      </c>
      <c r="M18" s="5" t="n">
        <v>86167.0</v>
      </c>
      <c r="N18" s="11" t="n">
        <f si="5" t="shared"/>
        <v>864384.0</v>
      </c>
      <c r="O18" s="5" t="n">
        <v>3.0632338E7</v>
      </c>
      <c r="P18" s="5" t="n">
        <v>4676693.0</v>
      </c>
      <c r="Q18" s="11" t="n">
        <f si="2" t="shared"/>
        <v>778217.0</v>
      </c>
      <c r="R18" s="6" t="n">
        <f si="0" t="shared"/>
        <v>6.009497350995931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657.0</v>
      </c>
      <c r="E19" s="5" t="n">
        <v>827.0</v>
      </c>
      <c r="F19" s="5" t="n">
        <v>1196.0</v>
      </c>
      <c r="G19" s="5" t="n">
        <v>1043.0</v>
      </c>
      <c r="H19" s="5" t="n">
        <v>1890.0</v>
      </c>
      <c r="I19" s="5" t="n">
        <v>1440.0</v>
      </c>
      <c r="J19" s="5" t="n">
        <v>766.0</v>
      </c>
      <c r="K19" s="5" t="n">
        <v>337.0</v>
      </c>
      <c r="L19" s="5" t="n">
        <v>170.0</v>
      </c>
      <c r="M19" s="5" t="n">
        <v>1223.0</v>
      </c>
      <c r="N19" s="11" t="n">
        <f si="5" t="shared"/>
        <v>9549.0</v>
      </c>
      <c r="O19" s="5" t="n">
        <v>220334.0</v>
      </c>
      <c r="P19" s="5" t="n">
        <v>80668.0</v>
      </c>
      <c r="Q19" s="11" t="n">
        <f si="2" t="shared"/>
        <v>8326.0</v>
      </c>
      <c r="R19" s="6" t="n">
        <f si="0" t="shared"/>
        <v>9.688686043718473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3439.0</v>
      </c>
      <c r="E20" s="5" t="n">
        <v>3799.0</v>
      </c>
      <c r="F20" s="5" t="n">
        <v>5035.0</v>
      </c>
      <c r="G20" s="5" t="n">
        <v>4411.0</v>
      </c>
      <c r="H20" s="5" t="n">
        <v>9174.0</v>
      </c>
      <c r="I20" s="5" t="n">
        <v>10314.0</v>
      </c>
      <c r="J20" s="5" t="n">
        <v>7224.0</v>
      </c>
      <c r="K20" s="5" t="n">
        <v>3456.0</v>
      </c>
      <c r="L20" s="5" t="n">
        <v>1083.0</v>
      </c>
      <c r="M20" s="5" t="n">
        <v>4388.0</v>
      </c>
      <c r="N20" s="11" t="n">
        <f si="5" t="shared"/>
        <v>52323.0</v>
      </c>
      <c r="O20" s="5" t="n">
        <v>1080605.0</v>
      </c>
      <c r="P20" s="5" t="n">
        <v>597215.0</v>
      </c>
      <c r="Q20" s="11" t="n">
        <f si="2" t="shared"/>
        <v>47935.0</v>
      </c>
      <c r="R20" s="6" t="n">
        <f si="0" t="shared"/>
        <v>12.458850526754981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18.0</v>
      </c>
      <c r="E21" s="5" t="n">
        <v>25.0</v>
      </c>
      <c r="F21" s="5" t="n">
        <v>27.0</v>
      </c>
      <c r="G21" s="5" t="n">
        <v>21.0</v>
      </c>
      <c r="H21" s="5" t="n">
        <v>49.0</v>
      </c>
      <c r="I21" s="5" t="n">
        <v>96.0</v>
      </c>
      <c r="J21" s="5" t="n">
        <v>34.0</v>
      </c>
      <c r="K21" s="5" t="n">
        <v>11.0</v>
      </c>
      <c r="L21" s="5" t="n">
        <v>11.0</v>
      </c>
      <c r="M21" s="5" t="n">
        <v>102.0</v>
      </c>
      <c r="N21" s="11" t="n">
        <f si="5" t="shared"/>
        <v>394.0</v>
      </c>
      <c r="O21" s="5" t="n">
        <v>12018.0</v>
      </c>
      <c r="P21" s="5" t="n">
        <v>3701.0</v>
      </c>
      <c r="Q21" s="11" t="n">
        <f si="2" t="shared"/>
        <v>292.0</v>
      </c>
      <c r="R21" s="6" t="n">
        <f si="0" t="shared"/>
        <v>12.674657534246576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10.0</v>
      </c>
      <c r="E22" s="5" t="n">
        <v>22.0</v>
      </c>
      <c r="F22" s="5" t="n">
        <v>36.0</v>
      </c>
      <c r="G22" s="5" t="n">
        <v>46.0</v>
      </c>
      <c r="H22" s="5" t="n">
        <v>42.0</v>
      </c>
      <c r="I22" s="5" t="n">
        <v>54.0</v>
      </c>
      <c r="J22" s="5" t="n">
        <v>37.0</v>
      </c>
      <c r="K22" s="5" t="n">
        <v>23.0</v>
      </c>
      <c r="L22" s="5" t="n">
        <v>4.0</v>
      </c>
      <c r="M22" s="5" t="n">
        <v>70.0</v>
      </c>
      <c r="N22" s="11" t="n">
        <f si="5" t="shared"/>
        <v>344.0</v>
      </c>
      <c r="O22" s="5" t="n">
        <v>16565.0</v>
      </c>
      <c r="P22" s="5" t="n">
        <v>3343.0</v>
      </c>
      <c r="Q22" s="11" t="n">
        <f si="2" t="shared"/>
        <v>274.0</v>
      </c>
      <c r="R22" s="6" t="n">
        <f si="0" t="shared"/>
        <v>12.200729927007298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4.0</v>
      </c>
      <c r="E23" s="5" t="n">
        <v>4.0</v>
      </c>
      <c r="F23" s="5" t="n">
        <v>8.0</v>
      </c>
      <c r="G23" s="5" t="n">
        <v>4.0</v>
      </c>
      <c r="H23" s="5" t="n">
        <v>12.0</v>
      </c>
      <c r="I23" s="5" t="n">
        <v>9.0</v>
      </c>
      <c r="J23" s="5" t="n">
        <v>11.0</v>
      </c>
      <c r="K23" s="5" t="n">
        <v>4.0</v>
      </c>
      <c r="L23" s="5" t="n">
        <v>2.0</v>
      </c>
      <c r="M23" s="5" t="n">
        <v>10.0</v>
      </c>
      <c r="N23" s="11" t="n">
        <f si="5" t="shared"/>
        <v>68.0</v>
      </c>
      <c r="O23" s="5" t="n">
        <v>3330.0</v>
      </c>
      <c r="P23" s="5" t="n">
        <v>766.0</v>
      </c>
      <c r="Q23" s="11" t="n">
        <f si="2" t="shared"/>
        <v>58.0</v>
      </c>
      <c r="R23" s="6" t="n">
        <f si="0" t="shared"/>
        <v>13.206896551724139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45.0</v>
      </c>
      <c r="E24" s="5" t="n">
        <f ref="E24:M24" si="7" t="shared">E25-E19-E20-E21-E22-E23</f>
        <v>48.0</v>
      </c>
      <c r="F24" s="5" t="n">
        <f si="7" t="shared"/>
        <v>69.0</v>
      </c>
      <c r="G24" s="5" t="n">
        <f si="7" t="shared"/>
        <v>66.0</v>
      </c>
      <c r="H24" s="5" t="n">
        <f si="7" t="shared"/>
        <v>153.0</v>
      </c>
      <c r="I24" s="5" t="n">
        <f si="7" t="shared"/>
        <v>126.0</v>
      </c>
      <c r="J24" s="5" t="n">
        <f si="7" t="shared"/>
        <v>96.0</v>
      </c>
      <c r="K24" s="5" t="n">
        <f si="7" t="shared"/>
        <v>85.0</v>
      </c>
      <c r="L24" s="5" t="n">
        <f si="7" t="shared"/>
        <v>71.0</v>
      </c>
      <c r="M24" s="5" t="n">
        <f si="7" t="shared"/>
        <v>354.0</v>
      </c>
      <c r="N24" s="11" t="n">
        <f si="5" t="shared"/>
        <v>1113.0</v>
      </c>
      <c r="O24" s="5" t="n">
        <f>O25-O19-O20-O21-O22-O23</f>
        <v>112996.0</v>
      </c>
      <c r="P24" s="5" t="n">
        <f>P25-P19-P20-P21-P22-P23</f>
        <v>14376.0</v>
      </c>
      <c r="Q24" s="11" t="n">
        <f si="2" t="shared"/>
        <v>759.0</v>
      </c>
      <c r="R24" s="6" t="n">
        <f si="0" t="shared"/>
        <v>18.940711462450594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4173.0</v>
      </c>
      <c r="E25" s="5" t="n">
        <v>4725.0</v>
      </c>
      <c r="F25" s="5" t="n">
        <v>6371.0</v>
      </c>
      <c r="G25" s="5" t="n">
        <v>5591.0</v>
      </c>
      <c r="H25" s="5" t="n">
        <v>11320.0</v>
      </c>
      <c r="I25" s="5" t="n">
        <v>12039.0</v>
      </c>
      <c r="J25" s="5" t="n">
        <v>8168.0</v>
      </c>
      <c r="K25" s="5" t="n">
        <v>3916.0</v>
      </c>
      <c r="L25" s="5" t="n">
        <v>1341.0</v>
      </c>
      <c r="M25" s="5" t="n">
        <v>6147.0</v>
      </c>
      <c r="N25" s="11" t="n">
        <f si="5" t="shared"/>
        <v>63791.0</v>
      </c>
      <c r="O25" s="5" t="n">
        <v>1445848.0</v>
      </c>
      <c r="P25" s="5" t="n">
        <v>700069.0</v>
      </c>
      <c r="Q25" s="11" t="n">
        <f si="2" t="shared"/>
        <v>57644.0</v>
      </c>
      <c r="R25" s="6" t="n">
        <f si="0" t="shared"/>
        <v>12.144698494205816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51.0</v>
      </c>
      <c r="E26" s="5" t="n">
        <v>59.0</v>
      </c>
      <c r="F26" s="5" t="n">
        <v>46.0</v>
      </c>
      <c r="G26" s="5" t="n">
        <v>64.0</v>
      </c>
      <c r="H26" s="5" t="n">
        <v>100.0</v>
      </c>
      <c r="I26" s="5" t="n">
        <v>165.0</v>
      </c>
      <c r="J26" s="5" t="n">
        <v>74.0</v>
      </c>
      <c r="K26" s="5" t="n">
        <v>38.0</v>
      </c>
      <c r="L26" s="5" t="n">
        <v>27.0</v>
      </c>
      <c r="M26" s="5" t="n">
        <v>58.0</v>
      </c>
      <c r="N26" s="11" t="n">
        <f si="5" t="shared"/>
        <v>682.0</v>
      </c>
      <c r="O26" s="5" t="n">
        <v>13852.0</v>
      </c>
      <c r="P26" s="5" t="n">
        <v>8383.0</v>
      </c>
      <c r="Q26" s="11" t="n">
        <f si="2" t="shared"/>
        <v>624.0</v>
      </c>
      <c r="R26" s="6" t="n">
        <f si="0" t="shared"/>
        <v>13.434294871794872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277.0</v>
      </c>
      <c r="E27" s="5" t="n">
        <v>394.0</v>
      </c>
      <c r="F27" s="5" t="n">
        <v>460.0</v>
      </c>
      <c r="G27" s="5" t="n">
        <v>339.0</v>
      </c>
      <c r="H27" s="5" t="n">
        <v>726.0</v>
      </c>
      <c r="I27" s="5" t="n">
        <v>814.0</v>
      </c>
      <c r="J27" s="5" t="n">
        <v>473.0</v>
      </c>
      <c r="K27" s="5" t="n">
        <v>207.0</v>
      </c>
      <c r="L27" s="5" t="n">
        <v>171.0</v>
      </c>
      <c r="M27" s="5" t="n">
        <v>525.0</v>
      </c>
      <c r="N27" s="11" t="n">
        <f si="5" t="shared"/>
        <v>4386.0</v>
      </c>
      <c r="O27" s="5" t="n">
        <v>108539.0</v>
      </c>
      <c r="P27" s="5" t="n">
        <v>49127.0</v>
      </c>
      <c r="Q27" s="11" t="n">
        <f si="2" t="shared"/>
        <v>3861.0</v>
      </c>
      <c r="R27" s="6" t="n">
        <f si="0" t="shared"/>
        <v>12.723905723905723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286.0</v>
      </c>
      <c r="E28" s="5" t="n">
        <v>464.0</v>
      </c>
      <c r="F28" s="5" t="n">
        <v>470.0</v>
      </c>
      <c r="G28" s="5" t="n">
        <v>371.0</v>
      </c>
      <c r="H28" s="5" t="n">
        <v>608.0</v>
      </c>
      <c r="I28" s="5" t="n">
        <v>732.0</v>
      </c>
      <c r="J28" s="5" t="n">
        <v>434.0</v>
      </c>
      <c r="K28" s="5" t="n">
        <v>161.0</v>
      </c>
      <c r="L28" s="5" t="n">
        <v>89.0</v>
      </c>
      <c r="M28" s="5" t="n">
        <v>388.0</v>
      </c>
      <c r="N28" s="11" t="n">
        <f si="5" t="shared"/>
        <v>4003.0</v>
      </c>
      <c r="O28" s="5" t="n">
        <v>79590.0</v>
      </c>
      <c r="P28" s="5" t="n">
        <v>38940.0</v>
      </c>
      <c r="Q28" s="11" t="n">
        <f si="2" t="shared"/>
        <v>3615.0</v>
      </c>
      <c r="R28" s="6" t="n">
        <f si="0" t="shared"/>
        <v>10.771784232365146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124.0</v>
      </c>
      <c r="E29" s="5" t="n">
        <v>238.0</v>
      </c>
      <c r="F29" s="5" t="n">
        <v>190.0</v>
      </c>
      <c r="G29" s="5" t="n">
        <v>168.0</v>
      </c>
      <c r="H29" s="5" t="n">
        <v>249.0</v>
      </c>
      <c r="I29" s="5" t="n">
        <v>146.0</v>
      </c>
      <c r="J29" s="5" t="n">
        <v>93.0</v>
      </c>
      <c r="K29" s="5" t="n">
        <v>75.0</v>
      </c>
      <c r="L29" s="5" t="n">
        <v>41.0</v>
      </c>
      <c r="M29" s="5" t="n">
        <v>149.0</v>
      </c>
      <c r="N29" s="11" t="n">
        <f si="5" t="shared"/>
        <v>1473.0</v>
      </c>
      <c r="O29" s="5" t="n">
        <v>28102.0</v>
      </c>
      <c r="P29" s="5" t="n">
        <v>13354.0</v>
      </c>
      <c r="Q29" s="11" t="n">
        <f si="2" t="shared"/>
        <v>1324.0</v>
      </c>
      <c r="R29" s="6" t="n">
        <f si="0" t="shared"/>
        <v>10.086102719033233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216.0</v>
      </c>
      <c r="E30" s="5" t="n">
        <v>185.0</v>
      </c>
      <c r="F30" s="5" t="n">
        <v>217.0</v>
      </c>
      <c r="G30" s="5" t="n">
        <v>161.0</v>
      </c>
      <c r="H30" s="5" t="n">
        <v>329.0</v>
      </c>
      <c r="I30" s="5" t="n">
        <v>355.0</v>
      </c>
      <c r="J30" s="5" t="n">
        <v>242.0</v>
      </c>
      <c r="K30" s="5" t="n">
        <v>54.0</v>
      </c>
      <c r="L30" s="5" t="n">
        <v>46.0</v>
      </c>
      <c r="M30" s="5" t="n">
        <v>216.0</v>
      </c>
      <c r="N30" s="11" t="n">
        <f si="5" t="shared"/>
        <v>2021.0</v>
      </c>
      <c r="O30" s="5" t="n">
        <v>27280.0</v>
      </c>
      <c r="P30" s="5" t="n">
        <v>18951.0</v>
      </c>
      <c r="Q30" s="11" t="n">
        <f si="2" t="shared"/>
        <v>1805.0</v>
      </c>
      <c r="R30" s="6" t="n">
        <f si="0" t="shared"/>
        <v>10.499168975069253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50.0</v>
      </c>
      <c r="E31" s="5" t="n">
        <v>102.0</v>
      </c>
      <c r="F31" s="5" t="n">
        <v>120.0</v>
      </c>
      <c r="G31" s="5" t="n">
        <v>95.0</v>
      </c>
      <c r="H31" s="5" t="n">
        <v>153.0</v>
      </c>
      <c r="I31" s="5" t="n">
        <v>206.0</v>
      </c>
      <c r="J31" s="5" t="n">
        <v>125.0</v>
      </c>
      <c r="K31" s="5" t="n">
        <v>18.0</v>
      </c>
      <c r="L31" s="5" t="n">
        <v>18.0</v>
      </c>
      <c r="M31" s="5" t="n">
        <v>36.0</v>
      </c>
      <c r="N31" s="11" t="n">
        <f si="5" t="shared"/>
        <v>923.0</v>
      </c>
      <c r="O31" s="5" t="n">
        <v>14875.0</v>
      </c>
      <c r="P31" s="5" t="n">
        <v>9134.0</v>
      </c>
      <c r="Q31" s="11" t="n">
        <f si="2" t="shared"/>
        <v>887.0</v>
      </c>
      <c r="R31" s="6" t="n">
        <f si="0" t="shared"/>
        <v>10.297632468996618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90.0</v>
      </c>
      <c r="E32" s="5" t="n">
        <v>102.0</v>
      </c>
      <c r="F32" s="5" t="n">
        <v>116.0</v>
      </c>
      <c r="G32" s="5" t="n">
        <v>80.0</v>
      </c>
      <c r="H32" s="5" t="n">
        <v>227.0</v>
      </c>
      <c r="I32" s="5" t="n">
        <v>174.0</v>
      </c>
      <c r="J32" s="5" t="n">
        <v>109.0</v>
      </c>
      <c r="K32" s="5" t="n">
        <v>47.0</v>
      </c>
      <c r="L32" s="5" t="n">
        <v>39.0</v>
      </c>
      <c r="M32" s="5" t="n">
        <v>116.0</v>
      </c>
      <c r="N32" s="11" t="n">
        <f si="5" t="shared"/>
        <v>1100.0</v>
      </c>
      <c r="O32" s="5" t="n">
        <v>24061.0</v>
      </c>
      <c r="P32" s="5" t="n">
        <v>11714.0</v>
      </c>
      <c r="Q32" s="11" t="n">
        <f si="2" t="shared"/>
        <v>984.0</v>
      </c>
      <c r="R32" s="6" t="n">
        <f si="0" t="shared"/>
        <v>11.904471544715447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459.0</v>
      </c>
      <c r="E33" s="5" t="n">
        <v>591.0</v>
      </c>
      <c r="F33" s="5" t="n">
        <v>878.0</v>
      </c>
      <c r="G33" s="5" t="n">
        <v>646.0</v>
      </c>
      <c r="H33" s="5" t="n">
        <v>858.0</v>
      </c>
      <c r="I33" s="5" t="n">
        <v>740.0</v>
      </c>
      <c r="J33" s="5" t="n">
        <v>366.0</v>
      </c>
      <c r="K33" s="5" t="n">
        <v>202.0</v>
      </c>
      <c r="L33" s="5" t="n">
        <v>134.0</v>
      </c>
      <c r="M33" s="5" t="n">
        <v>743.0</v>
      </c>
      <c r="N33" s="11" t="n">
        <f si="5" t="shared"/>
        <v>5617.0</v>
      </c>
      <c r="O33" s="5" t="n">
        <v>144869.0</v>
      </c>
      <c r="P33" s="5" t="n">
        <v>46936.0</v>
      </c>
      <c r="Q33" s="11" t="n">
        <f si="2" t="shared"/>
        <v>4874.0</v>
      </c>
      <c r="R33" s="6" t="n">
        <f si="0" t="shared"/>
        <v>9.629872794419368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89.0</v>
      </c>
      <c r="E34" s="5" t="n">
        <v>68.0</v>
      </c>
      <c r="F34" s="5" t="n">
        <v>69.0</v>
      </c>
      <c r="G34" s="5" t="n">
        <v>51.0</v>
      </c>
      <c r="H34" s="5" t="n">
        <v>106.0</v>
      </c>
      <c r="I34" s="5" t="n">
        <v>135.0</v>
      </c>
      <c r="J34" s="5" t="n">
        <v>47.0</v>
      </c>
      <c r="K34" s="5" t="n">
        <v>24.0</v>
      </c>
      <c r="L34" s="5" t="n">
        <v>22.0</v>
      </c>
      <c r="M34" s="5" t="n">
        <v>90.0</v>
      </c>
      <c r="N34" s="11" t="n">
        <f si="5" t="shared"/>
        <v>701.0</v>
      </c>
      <c r="O34" s="5" t="n">
        <v>10890.0</v>
      </c>
      <c r="P34" s="5" t="n">
        <v>6488.0</v>
      </c>
      <c r="Q34" s="11" t="n">
        <f si="2" t="shared"/>
        <v>611.0</v>
      </c>
      <c r="R34" s="6" t="n">
        <f si="0" t="shared"/>
        <v>10.618657937806875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34.0</v>
      </c>
      <c r="E35" s="5" t="n">
        <v>17.0</v>
      </c>
      <c r="F35" s="5" t="n">
        <v>16.0</v>
      </c>
      <c r="G35" s="5" t="n">
        <v>11.0</v>
      </c>
      <c r="H35" s="5" t="n">
        <v>17.0</v>
      </c>
      <c r="I35" s="5" t="n">
        <v>14.0</v>
      </c>
      <c r="J35" s="5" t="n">
        <v>7.0</v>
      </c>
      <c r="K35" s="5" t="n">
        <v>0.0</v>
      </c>
      <c r="L35" s="5" t="n">
        <v>2.0</v>
      </c>
      <c r="M35" s="5" t="n">
        <v>40.0</v>
      </c>
      <c r="N35" s="11" t="n">
        <f si="5" t="shared"/>
        <v>158.0</v>
      </c>
      <c r="O35" s="5" t="n">
        <v>3175.0</v>
      </c>
      <c r="P35" s="5" t="n">
        <v>689.0</v>
      </c>
      <c r="Q35" s="11" t="n">
        <f si="2" t="shared"/>
        <v>118.0</v>
      </c>
      <c r="R35" s="6" t="n">
        <f si="0" t="shared"/>
        <v>5.838983050847458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32.0</v>
      </c>
      <c r="E36" s="5" t="n">
        <v>60.0</v>
      </c>
      <c r="F36" s="5" t="n">
        <v>84.0</v>
      </c>
      <c r="G36" s="5" t="n">
        <v>65.0</v>
      </c>
      <c r="H36" s="5" t="n">
        <v>137.0</v>
      </c>
      <c r="I36" s="5" t="n">
        <v>181.0</v>
      </c>
      <c r="J36" s="5" t="n">
        <v>104.0</v>
      </c>
      <c r="K36" s="5" t="n">
        <v>37.0</v>
      </c>
      <c r="L36" s="5" t="n">
        <v>15.0</v>
      </c>
      <c r="M36" s="5" t="n">
        <v>44.0</v>
      </c>
      <c r="N36" s="11" t="n">
        <f si="5" t="shared"/>
        <v>759.0</v>
      </c>
      <c r="O36" s="5" t="n">
        <v>11613.0</v>
      </c>
      <c r="P36" s="5" t="n">
        <v>8336.0</v>
      </c>
      <c r="Q36" s="11" t="n">
        <f si="2" t="shared"/>
        <v>715.0</v>
      </c>
      <c r="R36" s="6" t="n">
        <f si="0" t="shared"/>
        <v>11.658741258741259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187.0</v>
      </c>
      <c r="E37" s="5" t="n">
        <v>151.0</v>
      </c>
      <c r="F37" s="5" t="n">
        <v>131.0</v>
      </c>
      <c r="G37" s="5" t="n">
        <v>149.0</v>
      </c>
      <c r="H37" s="5" t="n">
        <v>454.0</v>
      </c>
      <c r="I37" s="5" t="n">
        <v>257.0</v>
      </c>
      <c r="J37" s="5" t="n">
        <v>93.0</v>
      </c>
      <c r="K37" s="5" t="n">
        <v>32.0</v>
      </c>
      <c r="L37" s="5" t="n">
        <v>17.0</v>
      </c>
      <c r="M37" s="5" t="n">
        <v>289.0</v>
      </c>
      <c r="N37" s="11" t="n">
        <f si="5" t="shared"/>
        <v>1760.0</v>
      </c>
      <c r="O37" s="5" t="n">
        <v>39315.0</v>
      </c>
      <c r="P37" s="5" t="n">
        <v>12343.0</v>
      </c>
      <c r="Q37" s="11" t="n">
        <f si="2" t="shared"/>
        <v>1471.0</v>
      </c>
      <c r="R37" s="6" t="n">
        <f si="0" t="shared"/>
        <v>8.39089055064582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322.0</v>
      </c>
      <c r="E38" s="5" t="n">
        <f ref="E38:M38" si="8" t="shared">E39-E26-E27-E28-E29-E30-E31-E32-E33-E34-E35-E36-E37</f>
        <v>357.0</v>
      </c>
      <c r="F38" s="5" t="n">
        <f si="8" t="shared"/>
        <v>404.0</v>
      </c>
      <c r="G38" s="5" t="n">
        <f si="8" t="shared"/>
        <v>416.0</v>
      </c>
      <c r="H38" s="5" t="n">
        <f si="8" t="shared"/>
        <v>794.0</v>
      </c>
      <c r="I38" s="5" t="n">
        <f si="8" t="shared"/>
        <v>793.0</v>
      </c>
      <c r="J38" s="5" t="n">
        <f si="8" t="shared"/>
        <v>476.0</v>
      </c>
      <c r="K38" s="5" t="n">
        <f si="8" t="shared"/>
        <v>211.0</v>
      </c>
      <c r="L38" s="5" t="n">
        <f si="8" t="shared"/>
        <v>127.0</v>
      </c>
      <c r="M38" s="5" t="n">
        <f si="8" t="shared"/>
        <v>594.0</v>
      </c>
      <c r="N38" s="11" t="n">
        <f si="5" t="shared"/>
        <v>4494.0</v>
      </c>
      <c r="O38" s="5" t="n">
        <f>O39-O26-O27-O28-O29-O30-O31-O32-O33-O34-O35-O36-O37</f>
        <v>111926.0</v>
      </c>
      <c r="P38" s="5" t="n">
        <f>P39-P26-P27-P28-P29-P30-P31-P32-P33-P34-P35-P36-P37</f>
        <v>46248.0</v>
      </c>
      <c r="Q38" s="11" t="n">
        <f si="2" t="shared"/>
        <v>3900.0</v>
      </c>
      <c r="R38" s="6" t="n">
        <f si="0" t="shared"/>
        <v>11.858461538461539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2217.0</v>
      </c>
      <c r="E39" s="5" t="n">
        <v>2788.0</v>
      </c>
      <c r="F39" s="5" t="n">
        <v>3201.0</v>
      </c>
      <c r="G39" s="5" t="n">
        <v>2616.0</v>
      </c>
      <c r="H39" s="5" t="n">
        <v>4758.0</v>
      </c>
      <c r="I39" s="5" t="n">
        <v>4712.0</v>
      </c>
      <c r="J39" s="5" t="n">
        <v>2643.0</v>
      </c>
      <c r="K39" s="5" t="n">
        <v>1106.0</v>
      </c>
      <c r="L39" s="5" t="n">
        <v>748.0</v>
      </c>
      <c r="M39" s="5" t="n">
        <v>3288.0</v>
      </c>
      <c r="N39" s="11" t="n">
        <f si="5" t="shared"/>
        <v>28077.0</v>
      </c>
      <c r="O39" s="5" t="n">
        <v>618087.0</v>
      </c>
      <c r="P39" s="5" t="n">
        <v>270643.0</v>
      </c>
      <c r="Q39" s="11" t="n">
        <f si="2" t="shared"/>
        <v>24789.0</v>
      </c>
      <c r="R39" s="6" t="n">
        <f si="0" t="shared"/>
        <v>10.917866795756183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461.0</v>
      </c>
      <c r="E40" s="5" t="n">
        <v>715.0</v>
      </c>
      <c r="F40" s="5" t="n">
        <v>896.0</v>
      </c>
      <c r="G40" s="5" t="n">
        <v>786.0</v>
      </c>
      <c r="H40" s="5" t="n">
        <v>1276.0</v>
      </c>
      <c r="I40" s="5" t="n">
        <v>1249.0</v>
      </c>
      <c r="J40" s="5" t="n">
        <v>415.0</v>
      </c>
      <c r="K40" s="5" t="n">
        <v>129.0</v>
      </c>
      <c r="L40" s="5" t="n">
        <v>69.0</v>
      </c>
      <c r="M40" s="5" t="n">
        <v>1851.0</v>
      </c>
      <c r="N40" s="11" t="n">
        <f si="5" t="shared"/>
        <v>7847.0</v>
      </c>
      <c r="O40" s="5" t="n">
        <v>84531.0</v>
      </c>
      <c r="P40" s="5" t="n">
        <v>48421.0</v>
      </c>
      <c r="Q40" s="11" t="n">
        <f si="2" t="shared"/>
        <v>5996.0</v>
      </c>
      <c r="R40" s="6" t="n">
        <f si="0" t="shared"/>
        <v>8.075550366911274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79.0</v>
      </c>
      <c r="E41" s="5" t="n">
        <v>120.0</v>
      </c>
      <c r="F41" s="5" t="n">
        <v>153.0</v>
      </c>
      <c r="G41" s="5" t="n">
        <v>153.0</v>
      </c>
      <c r="H41" s="5" t="n">
        <v>275.0</v>
      </c>
      <c r="I41" s="5" t="n">
        <v>309.0</v>
      </c>
      <c r="J41" s="5" t="n">
        <v>105.0</v>
      </c>
      <c r="K41" s="5" t="n">
        <v>36.0</v>
      </c>
      <c r="L41" s="5" t="n">
        <v>27.0</v>
      </c>
      <c r="M41" s="5" t="n">
        <v>359.0</v>
      </c>
      <c r="N41" s="11" t="n">
        <f si="5" t="shared"/>
        <v>1616.0</v>
      </c>
      <c r="O41" s="5" t="n">
        <v>24571.0</v>
      </c>
      <c r="P41" s="5" t="n">
        <v>12203.0</v>
      </c>
      <c r="Q41" s="11" t="n">
        <f si="2" t="shared"/>
        <v>1257.0</v>
      </c>
      <c r="R41" s="6" t="n">
        <f si="0" t="shared"/>
        <v>9.708035003977725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33.0</v>
      </c>
      <c r="E42" s="5" t="n">
        <f ref="E42:M42" si="9" t="shared">E43-E40-E41</f>
        <v>13.0</v>
      </c>
      <c r="F42" s="5" t="n">
        <f si="9" t="shared"/>
        <v>18.0</v>
      </c>
      <c r="G42" s="5" t="n">
        <f si="9" t="shared"/>
        <v>17.0</v>
      </c>
      <c r="H42" s="5" t="n">
        <f si="9" t="shared"/>
        <v>34.0</v>
      </c>
      <c r="I42" s="5" t="n">
        <f si="9" t="shared"/>
        <v>45.0</v>
      </c>
      <c r="J42" s="5" t="n">
        <f si="9" t="shared"/>
        <v>50.0</v>
      </c>
      <c r="K42" s="5" t="n">
        <f si="9" t="shared"/>
        <v>13.0</v>
      </c>
      <c r="L42" s="5" t="n">
        <f si="9" t="shared"/>
        <v>9.0</v>
      </c>
      <c r="M42" s="5" t="n">
        <f si="9" t="shared"/>
        <v>74.0</v>
      </c>
      <c r="N42" s="11" t="n">
        <f si="5" t="shared"/>
        <v>306.0</v>
      </c>
      <c r="O42" s="5" t="n">
        <f>O43-O40-O41</f>
        <v>23358.0</v>
      </c>
      <c r="P42" s="5" t="n">
        <f>P43-P40-P41</f>
        <v>3202.0</v>
      </c>
      <c r="Q42" s="11" t="n">
        <f si="2" t="shared"/>
        <v>232.0</v>
      </c>
      <c r="R42" s="6" t="n">
        <f si="0" t="shared"/>
        <v>13.801724137931034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573.0</v>
      </c>
      <c r="E43" s="5" t="n">
        <v>848.0</v>
      </c>
      <c r="F43" s="5" t="n">
        <v>1067.0</v>
      </c>
      <c r="G43" s="5" t="n">
        <v>956.0</v>
      </c>
      <c r="H43" s="5" t="n">
        <v>1585.0</v>
      </c>
      <c r="I43" s="5" t="n">
        <v>1603.0</v>
      </c>
      <c r="J43" s="5" t="n">
        <v>570.0</v>
      </c>
      <c r="K43" s="5" t="n">
        <v>178.0</v>
      </c>
      <c r="L43" s="5" t="n">
        <v>105.0</v>
      </c>
      <c r="M43" s="5" t="n">
        <v>2284.0</v>
      </c>
      <c r="N43" s="11" t="n">
        <f si="5" t="shared"/>
        <v>9769.0</v>
      </c>
      <c r="O43" s="5" t="n">
        <v>132460.0</v>
      </c>
      <c r="P43" s="5" t="n">
        <v>63826.0</v>
      </c>
      <c r="Q43" s="11" t="n">
        <f si="2" t="shared"/>
        <v>7485.0</v>
      </c>
      <c r="R43" s="6" t="n">
        <f si="0" t="shared"/>
        <v>8.527187708750835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22.0</v>
      </c>
      <c r="E44" s="8" t="n">
        <v>29.0</v>
      </c>
      <c r="F44" s="8" t="n">
        <v>24.0</v>
      </c>
      <c r="G44" s="8" t="n">
        <v>23.0</v>
      </c>
      <c r="H44" s="8" t="n">
        <v>39.0</v>
      </c>
      <c r="I44" s="8" t="n">
        <v>62.0</v>
      </c>
      <c r="J44" s="8" t="n">
        <v>45.0</v>
      </c>
      <c r="K44" s="8" t="n">
        <v>32.0</v>
      </c>
      <c r="L44" s="8" t="n">
        <v>26.0</v>
      </c>
      <c r="M44" s="8" t="n">
        <v>332.0</v>
      </c>
      <c r="N44" s="11" t="n">
        <f si="5" t="shared"/>
        <v>634.0</v>
      </c>
      <c r="O44" s="8" t="n">
        <v>98939.0</v>
      </c>
      <c r="P44" s="8" t="n">
        <v>5561.0</v>
      </c>
      <c r="Q44" s="11" t="n">
        <f si="2" t="shared"/>
        <v>302.0</v>
      </c>
      <c r="R44" s="6" t="n">
        <f si="0" t="shared"/>
        <v>18.41390728476821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3.0</v>
      </c>
      <c r="E45" s="8" t="n">
        <f ref="E45:M45" si="10" t="shared">E46-E44</f>
        <v>13.0</v>
      </c>
      <c r="F45" s="8" t="n">
        <f si="10" t="shared"/>
        <v>32.0</v>
      </c>
      <c r="G45" s="8" t="n">
        <f si="10" t="shared"/>
        <v>23.0</v>
      </c>
      <c r="H45" s="8" t="n">
        <f si="10" t="shared"/>
        <v>64.0</v>
      </c>
      <c r="I45" s="8" t="n">
        <f si="10" t="shared"/>
        <v>65.0</v>
      </c>
      <c r="J45" s="8" t="n">
        <f si="10" t="shared"/>
        <v>70.0</v>
      </c>
      <c r="K45" s="8" t="n">
        <f si="10" t="shared"/>
        <v>31.0</v>
      </c>
      <c r="L45" s="8" t="n">
        <f si="10" t="shared"/>
        <v>20.0</v>
      </c>
      <c r="M45" s="8" t="n">
        <f si="10" t="shared"/>
        <v>212.0</v>
      </c>
      <c r="N45" s="11" t="n">
        <f si="5" t="shared"/>
        <v>533.0</v>
      </c>
      <c r="O45" s="8" t="n">
        <f>O46-O44</f>
        <v>102504.0</v>
      </c>
      <c r="P45" s="8" t="n">
        <f>P46-P44</f>
        <v>6021.0</v>
      </c>
      <c r="Q45" s="11" t="n">
        <f si="2" t="shared"/>
        <v>321.0</v>
      </c>
      <c r="R45" s="6" t="n">
        <f si="0" t="shared"/>
        <v>18.757009345794394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25.0</v>
      </c>
      <c r="E46" s="8" t="n">
        <v>42.0</v>
      </c>
      <c r="F46" s="8" t="n">
        <v>56.0</v>
      </c>
      <c r="G46" s="8" t="n">
        <v>46.0</v>
      </c>
      <c r="H46" s="8" t="n">
        <v>103.0</v>
      </c>
      <c r="I46" s="8" t="n">
        <v>127.0</v>
      </c>
      <c r="J46" s="8" t="n">
        <v>115.0</v>
      </c>
      <c r="K46" s="8" t="n">
        <v>63.0</v>
      </c>
      <c r="L46" s="8" t="n">
        <v>46.0</v>
      </c>
      <c r="M46" s="8" t="n">
        <v>544.0</v>
      </c>
      <c r="N46" s="11" t="n">
        <f si="5" t="shared"/>
        <v>1167.0</v>
      </c>
      <c r="O46" s="8" t="n">
        <v>201443.0</v>
      </c>
      <c r="P46" s="8" t="n">
        <v>11582.0</v>
      </c>
      <c r="Q46" s="11" t="n">
        <f si="2" t="shared"/>
        <v>623.0</v>
      </c>
      <c r="R46" s="6" t="n">
        <f si="0" t="shared"/>
        <v>18.590690208667738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6.0</v>
      </c>
      <c r="E47" s="5" t="n">
        <v>2.0</v>
      </c>
      <c r="F47" s="5" t="n">
        <v>6.0</v>
      </c>
      <c r="G47" s="5" t="n">
        <v>8.0</v>
      </c>
      <c r="H47" s="5" t="n">
        <v>14.0</v>
      </c>
      <c r="I47" s="5" t="n">
        <v>10.0</v>
      </c>
      <c r="J47" s="5" t="n">
        <v>5.0</v>
      </c>
      <c r="K47" s="5" t="n">
        <v>3.0</v>
      </c>
      <c r="L47" s="5" t="n">
        <v>0.0</v>
      </c>
      <c r="M47" s="5" t="n">
        <v>50.0</v>
      </c>
      <c r="N47" s="11" t="n">
        <f si="5" t="shared"/>
        <v>104.0</v>
      </c>
      <c r="O47" s="5" t="n">
        <v>10156.0</v>
      </c>
      <c r="P47" s="5" t="n">
        <v>518.0</v>
      </c>
      <c r="Q47" s="11" t="n">
        <f si="2" t="shared"/>
        <v>54.0</v>
      </c>
      <c r="R47" s="6" t="n">
        <f si="0" t="shared"/>
        <v>9.592592592592593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51056.0</v>
      </c>
      <c r="E48" s="5" t="n">
        <f ref="E48:M48" si="11" t="shared">E47+E46+E43+E39+E25+E18</f>
        <v>120554.0</v>
      </c>
      <c r="F48" s="5" t="n">
        <f si="11" t="shared"/>
        <v>171140.0</v>
      </c>
      <c r="G48" s="5" t="n">
        <f si="11" t="shared"/>
        <v>129773.0</v>
      </c>
      <c r="H48" s="5" t="n">
        <f si="11" t="shared"/>
        <v>247614.0</v>
      </c>
      <c r="I48" s="5" t="n">
        <f si="11" t="shared"/>
        <v>101158.0</v>
      </c>
      <c r="J48" s="5" t="n">
        <f si="11" t="shared"/>
        <v>26416.0</v>
      </c>
      <c r="K48" s="5" t="n">
        <f si="11" t="shared"/>
        <v>12728.0</v>
      </c>
      <c r="L48" s="5" t="n">
        <f si="11" t="shared"/>
        <v>8373.0</v>
      </c>
      <c r="M48" s="5" t="n">
        <f si="11" t="shared"/>
        <v>98480.0</v>
      </c>
      <c r="N48" s="11" t="n">
        <f si="5" t="shared"/>
        <v>967292.0</v>
      </c>
      <c r="O48" s="5" t="n">
        <f>O47+O46+O43+O39+O25+O18</f>
        <v>3.3040332E7</v>
      </c>
      <c r="P48" s="5" t="n">
        <f>P47+P46+P43+P39+P25+P18</f>
        <v>5723331.0</v>
      </c>
      <c r="Q48" s="11" t="n">
        <f si="2" t="shared"/>
        <v>868812.0</v>
      </c>
      <c r="R48" s="6" t="n">
        <f si="0" t="shared"/>
        <v>6.5875367743539455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5.278240696707923</v>
      </c>
      <c r="E49" s="6" t="n">
        <f ref="E49" si="13" t="shared">E48/$N$48*100</f>
        <v>12.463041149931975</v>
      </c>
      <c r="F49" s="6" t="n">
        <f ref="F49" si="14" t="shared">F48/$N$48*100</f>
        <v>17.69269258920781</v>
      </c>
      <c r="G49" s="6" t="n">
        <f ref="G49" si="15" t="shared">G48/$N$48*100</f>
        <v>13.416114265392457</v>
      </c>
      <c r="H49" s="6" t="n">
        <f ref="H49" si="16" t="shared">H48/$N$48*100</f>
        <v>25.598681680402606</v>
      </c>
      <c r="I49" s="6" t="n">
        <f ref="I49" si="17" t="shared">I48/$N$48*100</f>
        <v>10.457855538968584</v>
      </c>
      <c r="J49" s="6" t="n">
        <f ref="J49" si="18" t="shared">J48/$N$48*100</f>
        <v>2.7309230304809717</v>
      </c>
      <c r="K49" s="6" t="n">
        <f ref="K49" si="19" t="shared">K48/$N$48*100</f>
        <v>1.3158384438204802</v>
      </c>
      <c r="L49" s="6" t="n">
        <f ref="L49" si="20" t="shared">L48/$N$48*100</f>
        <v>0.8656124520827215</v>
      </c>
      <c r="M49" s="6" t="n">
        <f ref="M49" si="21" t="shared">M48/$N$48*100</f>
        <v>10.18100015300447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