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<sst xmlns="http://schemas.openxmlformats.org/spreadsheetml/2006/main" count="118" uniqueCount="73">
  <si>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</si>
  <si>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</si>
  <si>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</si>
  <si>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</si>
  <si>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</si>
  <si>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</si>
  <si>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</si>
  <si>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</si>
  <si>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</si>
  <si>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</si>
  <si>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</si>
  <si>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</si>
  <si>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</si>
  <si>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</si>
  <si>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</si>
  <si>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</si>
  <si>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</si>
  <si>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</si>
  <si>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</si>
  <si>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</si>
  <si>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</si>
  <si>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</si>
  <si>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</si>
  <si>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</si>
  <si>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</si>
  <si>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</si>
  <si>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</si>
  <si>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</si>
  <si>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</si>
  <si>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</si>
  <si>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</si>
  <si>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</si>
  <si>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</si>
  <si>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</si>
  <si>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</si>
  <si>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</si>
  <si>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</si>
  <si>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</si>
  <si>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</si>
  <si>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</si>
  <si>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</si>
  <si>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</si>
  <si>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</si>
  <si>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</si>
  <si>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</si>
  <si>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</si>
  <si>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</si>
  <si>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</si>
  <si>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</si>
  <si>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</si>
  <si>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</si>
  <si>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</si>
  <si>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</si>
  <si>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</si>
  <si>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</si>
  <si>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</si>
  <si>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</si>
  <si>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</si>
  <si>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</si>
  <si>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</si>
  <si>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</si>
  <si>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</si>
  <si>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</si>
  <si>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</si>
  <si>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</si>
  <si>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</si>
  <si>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</si>
  <si>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</si>
  <si>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</si>
  <si>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</si>
  <si>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</si>
  <si>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108年8月來臺旅客人次～按停留夜數分
Table 1-8  Visitor Arrivals  by Length of Stay,
August,2019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</si>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</sst>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6147.0</v>
      </c>
      <c r="E3" s="4" t="n">
        <v>17128.0</v>
      </c>
      <c r="F3" s="4" t="n">
        <v>43387.0</v>
      </c>
      <c r="G3" s="4" t="n">
        <v>50123.0</v>
      </c>
      <c r="H3" s="4" t="n">
        <v>54066.0</v>
      </c>
      <c r="I3" s="4" t="n">
        <v>12529.0</v>
      </c>
      <c r="J3" s="4" t="n">
        <v>2561.0</v>
      </c>
      <c r="K3" s="4" t="n">
        <v>507.0</v>
      </c>
      <c r="L3" s="4" t="n">
        <v>251.0</v>
      </c>
      <c r="M3" s="4" t="n">
        <v>7583.0</v>
      </c>
      <c r="N3" s="11" t="n">
        <f>SUM(D3:M3)</f>
        <v>194282.0</v>
      </c>
      <c r="O3" s="4" t="n">
        <v>1236354.0</v>
      </c>
      <c r="P3" s="4" t="n">
        <v>900747.0</v>
      </c>
      <c r="Q3" s="11" t="n">
        <f>SUM(D3:L3)</f>
        <v>186699.0</v>
      </c>
      <c r="R3" s="6" t="n">
        <f ref="R3:R48" si="0" t="shared">IF(P3&lt;&gt;0,P3/SUM(D3:L3),0)</f>
        <v>4.824594668423505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18095.0</v>
      </c>
      <c r="E4" s="5" t="n">
        <v>8463.0</v>
      </c>
      <c r="F4" s="5" t="n">
        <v>11915.0</v>
      </c>
      <c r="G4" s="5" t="n">
        <v>21568.0</v>
      </c>
      <c r="H4" s="5" t="n">
        <v>163723.0</v>
      </c>
      <c r="I4" s="5" t="n">
        <v>65300.0</v>
      </c>
      <c r="J4" s="5" t="n">
        <v>5033.0</v>
      </c>
      <c r="K4" s="5" t="n">
        <v>3391.0</v>
      </c>
      <c r="L4" s="5" t="n">
        <v>1133.0</v>
      </c>
      <c r="M4" s="5" t="n">
        <v>25124.0</v>
      </c>
      <c r="N4" s="11" t="n">
        <f ref="N4:N14" si="1" t="shared">SUM(D4:M4)</f>
        <v>323745.0</v>
      </c>
      <c r="O4" s="5" t="n">
        <v>3412007.0</v>
      </c>
      <c r="P4" s="5" t="n">
        <v>2220986.0</v>
      </c>
      <c r="Q4" s="11" t="n">
        <f ref="Q4:Q48" si="2" t="shared">SUM(D4:L4)</f>
        <v>298621.0</v>
      </c>
      <c r="R4" s="6" t="n">
        <f si="0" t="shared"/>
        <v>7.437474256666477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13368.0</v>
      </c>
      <c r="E5" s="5" t="n">
        <v>61302.0</v>
      </c>
      <c r="F5" s="5" t="n">
        <v>68054.0</v>
      </c>
      <c r="G5" s="5" t="n">
        <v>22183.0</v>
      </c>
      <c r="H5" s="5" t="n">
        <v>15389.0</v>
      </c>
      <c r="I5" s="5" t="n">
        <v>6659.0</v>
      </c>
      <c r="J5" s="5" t="n">
        <v>3553.0</v>
      </c>
      <c r="K5" s="5" t="n">
        <v>1915.0</v>
      </c>
      <c r="L5" s="5" t="n">
        <v>1214.0</v>
      </c>
      <c r="M5" s="5" t="n">
        <v>6565.0</v>
      </c>
      <c r="N5" s="11" t="n">
        <f si="1" t="shared"/>
        <v>200202.0</v>
      </c>
      <c r="O5" s="5" t="n">
        <v>1184293.0</v>
      </c>
      <c r="P5" s="5" t="n">
        <v>839402.0</v>
      </c>
      <c r="Q5" s="11" t="n">
        <f si="2" t="shared"/>
        <v>193637.0</v>
      </c>
      <c r="R5" s="6" t="n">
        <f si="0" t="shared"/>
        <v>4.334925659868723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3908.0</v>
      </c>
      <c r="E6" s="5" t="n">
        <v>13427.0</v>
      </c>
      <c r="F6" s="5" t="n">
        <v>48239.0</v>
      </c>
      <c r="G6" s="5" t="n">
        <v>17539.0</v>
      </c>
      <c r="H6" s="5" t="n">
        <v>8985.0</v>
      </c>
      <c r="I6" s="5" t="n">
        <v>1937.0</v>
      </c>
      <c r="J6" s="5" t="n">
        <v>904.0</v>
      </c>
      <c r="K6" s="5" t="n">
        <v>614.0</v>
      </c>
      <c r="L6" s="5" t="n">
        <v>450.0</v>
      </c>
      <c r="M6" s="5" t="n">
        <v>2388.0</v>
      </c>
      <c r="N6" s="11" t="n">
        <f si="1" t="shared"/>
        <v>98391.0</v>
      </c>
      <c r="O6" s="5" t="n">
        <v>509160.0</v>
      </c>
      <c r="P6" s="5" t="n">
        <v>397514.0</v>
      </c>
      <c r="Q6" s="11" t="n">
        <f si="2" t="shared"/>
        <v>96003.0</v>
      </c>
      <c r="R6" s="6" t="n">
        <f si="0" t="shared"/>
        <v>4.1406414382883865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245.0</v>
      </c>
      <c r="E7" s="5" t="n">
        <v>312.0</v>
      </c>
      <c r="F7" s="5" t="n">
        <v>308.0</v>
      </c>
      <c r="G7" s="5" t="n">
        <v>351.0</v>
      </c>
      <c r="H7" s="5" t="n">
        <v>543.0</v>
      </c>
      <c r="I7" s="5" t="n">
        <v>337.0</v>
      </c>
      <c r="J7" s="5" t="n">
        <v>153.0</v>
      </c>
      <c r="K7" s="5" t="n">
        <v>180.0</v>
      </c>
      <c r="L7" s="5" t="n">
        <v>85.0</v>
      </c>
      <c r="M7" s="5" t="n">
        <v>596.0</v>
      </c>
      <c r="N7" s="11" t="n">
        <f si="1" t="shared"/>
        <v>3110.0</v>
      </c>
      <c r="O7" s="5" t="n">
        <v>131259.0</v>
      </c>
      <c r="P7" s="5" t="n">
        <v>28114.0</v>
      </c>
      <c r="Q7" s="11" t="n">
        <f si="2" t="shared"/>
        <v>2514.0</v>
      </c>
      <c r="R7" s="6" t="n">
        <f si="0" t="shared"/>
        <v>11.182975338106603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121.0</v>
      </c>
      <c r="E8" s="5" t="n">
        <v>179.0</v>
      </c>
      <c r="F8" s="5" t="n">
        <v>225.0</v>
      </c>
      <c r="G8" s="5" t="n">
        <v>304.0</v>
      </c>
      <c r="H8" s="5" t="n">
        <v>366.0</v>
      </c>
      <c r="I8" s="5" t="n">
        <v>408.0</v>
      </c>
      <c r="J8" s="5" t="n">
        <v>157.0</v>
      </c>
      <c r="K8" s="5" t="n">
        <v>87.0</v>
      </c>
      <c r="L8" s="5" t="n">
        <v>40.0</v>
      </c>
      <c r="M8" s="5" t="n">
        <v>129.0</v>
      </c>
      <c r="N8" s="11" t="n">
        <f si="1" t="shared"/>
        <v>2016.0</v>
      </c>
      <c r="O8" s="5" t="n">
        <v>39861.0</v>
      </c>
      <c r="P8" s="5" t="n">
        <v>19681.0</v>
      </c>
      <c r="Q8" s="11" t="n">
        <f si="2" t="shared"/>
        <v>1887.0</v>
      </c>
      <c r="R8" s="6" t="n">
        <f si="0" t="shared"/>
        <v>10.42978272390037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785.0</v>
      </c>
      <c r="E9" s="5" t="n">
        <v>1395.0</v>
      </c>
      <c r="F9" s="5" t="n">
        <v>2780.0</v>
      </c>
      <c r="G9" s="5" t="n">
        <v>4016.0</v>
      </c>
      <c r="H9" s="5" t="n">
        <v>8632.0</v>
      </c>
      <c r="I9" s="5" t="n">
        <v>4059.0</v>
      </c>
      <c r="J9" s="5" t="n">
        <v>1490.0</v>
      </c>
      <c r="K9" s="5" t="n">
        <v>595.0</v>
      </c>
      <c r="L9" s="5" t="n">
        <v>330.0</v>
      </c>
      <c r="M9" s="5" t="n">
        <v>3028.0</v>
      </c>
      <c r="N9" s="11" t="n">
        <f si="1" t="shared"/>
        <v>27110.0</v>
      </c>
      <c r="O9" s="5" t="n">
        <v>749895.0</v>
      </c>
      <c r="P9" s="5" t="n">
        <v>205467.0</v>
      </c>
      <c r="Q9" s="11" t="n">
        <f si="2" t="shared"/>
        <v>24082.0</v>
      </c>
      <c r="R9" s="6" t="n">
        <f si="0" t="shared"/>
        <v>8.531974088530854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1197.0</v>
      </c>
      <c r="E10" s="5" t="n">
        <v>2447.0</v>
      </c>
      <c r="F10" s="5" t="n">
        <v>4394.0</v>
      </c>
      <c r="G10" s="5" t="n">
        <v>4934.0</v>
      </c>
      <c r="H10" s="5" t="n">
        <v>7007.0</v>
      </c>
      <c r="I10" s="5" t="n">
        <v>3005.0</v>
      </c>
      <c r="J10" s="5" t="n">
        <v>685.0</v>
      </c>
      <c r="K10" s="5" t="n">
        <v>199.0</v>
      </c>
      <c r="L10" s="5" t="n">
        <v>102.0</v>
      </c>
      <c r="M10" s="5" t="n">
        <v>717.0</v>
      </c>
      <c r="N10" s="11" t="n">
        <f si="1" t="shared"/>
        <v>24687.0</v>
      </c>
      <c r="O10" s="5" t="n">
        <v>176134.0</v>
      </c>
      <c r="P10" s="5" t="n">
        <v>140520.0</v>
      </c>
      <c r="Q10" s="11" t="n">
        <f si="2" t="shared"/>
        <v>23970.0</v>
      </c>
      <c r="R10" s="6" t="n">
        <f si="0" t="shared"/>
        <v>5.862327909887359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605.0</v>
      </c>
      <c r="E11" s="5" t="n">
        <v>363.0</v>
      </c>
      <c r="F11" s="5" t="n">
        <v>702.0</v>
      </c>
      <c r="G11" s="5" t="n">
        <v>729.0</v>
      </c>
      <c r="H11" s="5" t="n">
        <v>1560.0</v>
      </c>
      <c r="I11" s="5" t="n">
        <v>1550.0</v>
      </c>
      <c r="J11" s="5" t="n">
        <v>660.0</v>
      </c>
      <c r="K11" s="5" t="n">
        <v>588.0</v>
      </c>
      <c r="L11" s="5" t="n">
        <v>216.0</v>
      </c>
      <c r="M11" s="5" t="n">
        <v>9370.0</v>
      </c>
      <c r="N11" s="11" t="n">
        <f si="1" t="shared"/>
        <v>16343.0</v>
      </c>
      <c r="O11" s="5" t="n">
        <v>8476899.0</v>
      </c>
      <c r="P11" s="5" t="n">
        <v>90370.0</v>
      </c>
      <c r="Q11" s="11" t="n">
        <f si="2" t="shared"/>
        <v>6973.0</v>
      </c>
      <c r="R11" s="6" t="n">
        <f si="0" t="shared"/>
        <v>12.959988527176252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1295.0</v>
      </c>
      <c r="E12" s="5" t="n">
        <v>4287.0</v>
      </c>
      <c r="F12" s="5" t="n">
        <v>7558.0</v>
      </c>
      <c r="G12" s="5" t="n">
        <v>5215.0</v>
      </c>
      <c r="H12" s="5" t="n">
        <v>3362.0</v>
      </c>
      <c r="I12" s="5" t="n">
        <v>1913.0</v>
      </c>
      <c r="J12" s="5" t="n">
        <v>414.0</v>
      </c>
      <c r="K12" s="5" t="n">
        <v>441.0</v>
      </c>
      <c r="L12" s="5" t="n">
        <v>258.0</v>
      </c>
      <c r="M12" s="5" t="n">
        <v>7686.0</v>
      </c>
      <c r="N12" s="11" t="n">
        <f si="1" t="shared"/>
        <v>32429.0</v>
      </c>
      <c r="O12" s="5" t="n">
        <v>3947777.0</v>
      </c>
      <c r="P12" s="5" t="n">
        <v>142957.0</v>
      </c>
      <c r="Q12" s="11" t="n">
        <f si="2" t="shared"/>
        <v>24743.0</v>
      </c>
      <c r="R12" s="6" t="n">
        <f si="0" t="shared"/>
        <v>5.777674493796225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507.0</v>
      </c>
      <c r="E13" s="5" t="n">
        <v>2605.0</v>
      </c>
      <c r="F13" s="5" t="n">
        <v>5072.0</v>
      </c>
      <c r="G13" s="5" t="n">
        <v>2557.0</v>
      </c>
      <c r="H13" s="5" t="n">
        <v>1927.0</v>
      </c>
      <c r="I13" s="5" t="n">
        <v>3301.0</v>
      </c>
      <c r="J13" s="5" t="n">
        <v>304.0</v>
      </c>
      <c r="K13" s="5" t="n">
        <v>412.0</v>
      </c>
      <c r="L13" s="5" t="n">
        <v>335.0</v>
      </c>
      <c r="M13" s="5" t="n">
        <v>3407.0</v>
      </c>
      <c r="N13" s="11" t="n">
        <f si="1" t="shared"/>
        <v>20427.0</v>
      </c>
      <c r="O13" s="5" t="n">
        <v>1991650.0</v>
      </c>
      <c r="P13" s="5" t="n">
        <v>131190.0</v>
      </c>
      <c r="Q13" s="11" t="n">
        <f si="2" t="shared"/>
        <v>17020.0</v>
      </c>
      <c r="R13" s="6" t="n">
        <f si="0" t="shared"/>
        <v>7.707990599294948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269.0</v>
      </c>
      <c r="E14" s="5" t="n">
        <v>656.0</v>
      </c>
      <c r="F14" s="5" t="n">
        <v>3229.0</v>
      </c>
      <c r="G14" s="5" t="n">
        <v>5906.0</v>
      </c>
      <c r="H14" s="5" t="n">
        <v>2245.0</v>
      </c>
      <c r="I14" s="5" t="n">
        <v>4230.0</v>
      </c>
      <c r="J14" s="5" t="n">
        <v>917.0</v>
      </c>
      <c r="K14" s="5" t="n">
        <v>1196.0</v>
      </c>
      <c r="L14" s="5" t="n">
        <v>1446.0</v>
      </c>
      <c r="M14" s="5" t="n">
        <v>11829.0</v>
      </c>
      <c r="N14" s="11" t="n">
        <f si="1" t="shared"/>
        <v>31923.0</v>
      </c>
      <c r="O14" s="5" t="n">
        <v>6864533.0</v>
      </c>
      <c r="P14" s="5" t="n">
        <v>292485.0</v>
      </c>
      <c r="Q14" s="11" t="n">
        <f si="2" t="shared"/>
        <v>20094.0</v>
      </c>
      <c r="R14" s="6" t="n">
        <f si="0" t="shared"/>
        <v>14.555837563451776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167.0</v>
      </c>
      <c r="E15" s="5" t="n">
        <f ref="E15:M15" si="3" t="shared">E16-E9-E10-E11-E12-E13-E14</f>
        <v>79.0</v>
      </c>
      <c r="F15" s="5" t="n">
        <f si="3" t="shared"/>
        <v>132.0</v>
      </c>
      <c r="G15" s="5" t="n">
        <f si="3" t="shared"/>
        <v>487.0</v>
      </c>
      <c r="H15" s="5" t="n">
        <f si="3" t="shared"/>
        <v>495.0</v>
      </c>
      <c r="I15" s="5" t="n">
        <f si="3" t="shared"/>
        <v>622.0</v>
      </c>
      <c r="J15" s="5" t="n">
        <f si="3" t="shared"/>
        <v>261.0</v>
      </c>
      <c r="K15" s="5" t="n">
        <f si="3" t="shared"/>
        <v>63.0</v>
      </c>
      <c r="L15" s="5" t="n">
        <f si="3" t="shared"/>
        <v>37.0</v>
      </c>
      <c r="M15" s="5" t="n">
        <f si="3" t="shared"/>
        <v>375.0</v>
      </c>
      <c r="N15" s="5" t="n">
        <f ref="N15" si="4" t="shared">N16-N9-N10-N11-N12-N13-N14</f>
        <v>2718.0</v>
      </c>
      <c r="O15" s="5" t="n">
        <f>O16-O9-O10-O11-O12-O13-O14</f>
        <v>87043.0</v>
      </c>
      <c r="P15" s="5" t="n">
        <f>P16-P9-P10-P11-P12-P13-P14</f>
        <v>24566.0</v>
      </c>
      <c r="Q15" s="11" t="n">
        <f si="2" t="shared"/>
        <v>2343.0</v>
      </c>
      <c r="R15" s="6" t="n">
        <f si="0" t="shared"/>
        <v>10.484848484848484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4825.0</v>
      </c>
      <c r="E16" s="5" t="n">
        <v>11832.0</v>
      </c>
      <c r="F16" s="5" t="n">
        <v>23867.0</v>
      </c>
      <c r="G16" s="5" t="n">
        <v>23844.0</v>
      </c>
      <c r="H16" s="5" t="n">
        <v>25228.0</v>
      </c>
      <c r="I16" s="5" t="n">
        <v>18680.0</v>
      </c>
      <c r="J16" s="5" t="n">
        <v>4731.0</v>
      </c>
      <c r="K16" s="5" t="n">
        <v>3494.0</v>
      </c>
      <c r="L16" s="5" t="n">
        <v>2724.0</v>
      </c>
      <c r="M16" s="5" t="n">
        <v>36412.0</v>
      </c>
      <c r="N16" s="11" t="n">
        <f ref="N16:N48" si="5" t="shared">SUM(D16:M16)</f>
        <v>155637.0</v>
      </c>
      <c r="O16" s="5" t="n">
        <v>2.2293931E7</v>
      </c>
      <c r="P16" s="5" t="n">
        <v>1027555.0</v>
      </c>
      <c r="Q16" s="11" t="n">
        <f si="2" t="shared"/>
        <v>119225.0</v>
      </c>
      <c r="R16" s="6" t="n">
        <f si="0" t="shared"/>
        <v>8.61862025581883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117.0</v>
      </c>
      <c r="E17" s="5" t="n">
        <f ref="E17:M17" si="6" t="shared">E18-E16-E3-E4-E5-E6-E7-E8</f>
        <v>211.0</v>
      </c>
      <c r="F17" s="5" t="n">
        <f si="6" t="shared"/>
        <v>259.0</v>
      </c>
      <c r="G17" s="5" t="n">
        <f si="6" t="shared"/>
        <v>229.0</v>
      </c>
      <c r="H17" s="5" t="n">
        <f si="6" t="shared"/>
        <v>350.0</v>
      </c>
      <c r="I17" s="5" t="n">
        <f si="6" t="shared"/>
        <v>202.0</v>
      </c>
      <c r="J17" s="5" t="n">
        <f si="6" t="shared"/>
        <v>94.0</v>
      </c>
      <c r="K17" s="5" t="n">
        <f si="6" t="shared"/>
        <v>126.0</v>
      </c>
      <c r="L17" s="5" t="n">
        <f si="6" t="shared"/>
        <v>38.0</v>
      </c>
      <c r="M17" s="5" t="n">
        <f si="6" t="shared"/>
        <v>242.0</v>
      </c>
      <c r="N17" s="11" t="n">
        <f si="5" t="shared"/>
        <v>1868.0</v>
      </c>
      <c r="O17" s="5" t="n">
        <f>O18-O16-O3-O4-O5-O6-O7-O8</f>
        <v>111536.0</v>
      </c>
      <c r="P17" s="5" t="n">
        <f>P18-P16-P3-P4-P5-P6-P7-P8</f>
        <v>17770.0</v>
      </c>
      <c r="Q17" s="11" t="n">
        <f si="2" t="shared"/>
        <v>1626.0</v>
      </c>
      <c r="R17" s="6" t="n">
        <f si="0" t="shared"/>
        <v>10.928659286592866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46826.0</v>
      </c>
      <c r="E18" s="5" t="n">
        <v>112854.0</v>
      </c>
      <c r="F18" s="5" t="n">
        <v>196254.0</v>
      </c>
      <c r="G18" s="5" t="n">
        <v>136141.0</v>
      </c>
      <c r="H18" s="5" t="n">
        <v>268650.0</v>
      </c>
      <c r="I18" s="5" t="n">
        <v>106052.0</v>
      </c>
      <c r="J18" s="5" t="n">
        <v>17186.0</v>
      </c>
      <c r="K18" s="5" t="n">
        <v>10314.0</v>
      </c>
      <c r="L18" s="5" t="n">
        <v>5935.0</v>
      </c>
      <c r="M18" s="5" t="n">
        <v>79039.0</v>
      </c>
      <c r="N18" s="11" t="n">
        <f si="5" t="shared"/>
        <v>979251.0</v>
      </c>
      <c r="O18" s="5" t="n">
        <v>2.8918401E7</v>
      </c>
      <c r="P18" s="5" t="n">
        <v>5451769.0</v>
      </c>
      <c r="Q18" s="11" t="n">
        <f si="2" t="shared"/>
        <v>900212.0</v>
      </c>
      <c r="R18" s="6" t="n">
        <f si="0" t="shared"/>
        <v>6.056094564391499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806.0</v>
      </c>
      <c r="E19" s="5" t="n">
        <v>834.0</v>
      </c>
      <c r="F19" s="5" t="n">
        <v>1212.0</v>
      </c>
      <c r="G19" s="5" t="n">
        <v>1039.0</v>
      </c>
      <c r="H19" s="5" t="n">
        <v>1622.0</v>
      </c>
      <c r="I19" s="5" t="n">
        <v>1432.0</v>
      </c>
      <c r="J19" s="5" t="n">
        <v>920.0</v>
      </c>
      <c r="K19" s="5" t="n">
        <v>580.0</v>
      </c>
      <c r="L19" s="5" t="n">
        <v>196.0</v>
      </c>
      <c r="M19" s="5" t="n">
        <v>1146.0</v>
      </c>
      <c r="N19" s="11" t="n">
        <f si="5" t="shared"/>
        <v>9787.0</v>
      </c>
      <c r="O19" s="5" t="n">
        <v>157360.0</v>
      </c>
      <c r="P19" s="5" t="n">
        <v>94583.0</v>
      </c>
      <c r="Q19" s="11" t="n">
        <f si="2" t="shared"/>
        <v>8641.0</v>
      </c>
      <c r="R19" s="6" t="n">
        <f si="0" t="shared"/>
        <v>10.945839601897928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3616.0</v>
      </c>
      <c r="E20" s="5" t="n">
        <v>3887.0</v>
      </c>
      <c r="F20" s="5" t="n">
        <v>4680.0</v>
      </c>
      <c r="G20" s="5" t="n">
        <v>4203.0</v>
      </c>
      <c r="H20" s="5" t="n">
        <v>8329.0</v>
      </c>
      <c r="I20" s="5" t="n">
        <v>9136.0</v>
      </c>
      <c r="J20" s="5" t="n">
        <v>5573.0</v>
      </c>
      <c r="K20" s="5" t="n">
        <v>3931.0</v>
      </c>
      <c r="L20" s="5" t="n">
        <v>1470.0</v>
      </c>
      <c r="M20" s="5" t="n">
        <v>3922.0</v>
      </c>
      <c r="N20" s="11" t="n">
        <f si="5" t="shared"/>
        <v>48747.0</v>
      </c>
      <c r="O20" s="5" t="n">
        <v>799611.0</v>
      </c>
      <c r="P20" s="5" t="n">
        <v>589605.0</v>
      </c>
      <c r="Q20" s="11" t="n">
        <f si="2" t="shared"/>
        <v>44825.0</v>
      </c>
      <c r="R20" s="6" t="n">
        <f si="0" t="shared"/>
        <v>13.153485778025654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11.0</v>
      </c>
      <c r="E21" s="5" t="n">
        <v>11.0</v>
      </c>
      <c r="F21" s="5" t="n">
        <v>31.0</v>
      </c>
      <c r="G21" s="5" t="n">
        <v>37.0</v>
      </c>
      <c r="H21" s="5" t="n">
        <v>40.0</v>
      </c>
      <c r="I21" s="5" t="n">
        <v>75.0</v>
      </c>
      <c r="J21" s="5" t="n">
        <v>41.0</v>
      </c>
      <c r="K21" s="5" t="n">
        <v>35.0</v>
      </c>
      <c r="L21" s="5" t="n">
        <v>7.0</v>
      </c>
      <c r="M21" s="5" t="n">
        <v>33.0</v>
      </c>
      <c r="N21" s="11" t="n">
        <f si="5" t="shared"/>
        <v>321.0</v>
      </c>
      <c r="O21" s="5" t="n">
        <v>10784.0</v>
      </c>
      <c r="P21" s="5" t="n">
        <v>4412.0</v>
      </c>
      <c r="Q21" s="11" t="n">
        <f si="2" t="shared"/>
        <v>288.0</v>
      </c>
      <c r="R21" s="6" t="n">
        <f si="0" t="shared"/>
        <v>15.319444444444445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10.0</v>
      </c>
      <c r="E22" s="5" t="n">
        <v>15.0</v>
      </c>
      <c r="F22" s="5" t="n">
        <v>28.0</v>
      </c>
      <c r="G22" s="5" t="n">
        <v>125.0</v>
      </c>
      <c r="H22" s="5" t="n">
        <v>222.0</v>
      </c>
      <c r="I22" s="5" t="n">
        <v>107.0</v>
      </c>
      <c r="J22" s="5" t="n">
        <v>27.0</v>
      </c>
      <c r="K22" s="5" t="n">
        <v>15.0</v>
      </c>
      <c r="L22" s="5" t="n">
        <v>17.0</v>
      </c>
      <c r="M22" s="5" t="n">
        <v>37.0</v>
      </c>
      <c r="N22" s="11" t="n">
        <f si="5" t="shared"/>
        <v>603.0</v>
      </c>
      <c r="O22" s="5" t="n">
        <v>11576.0</v>
      </c>
      <c r="P22" s="5" t="n">
        <v>5551.0</v>
      </c>
      <c r="Q22" s="11" t="n">
        <f si="2" t="shared"/>
        <v>566.0</v>
      </c>
      <c r="R22" s="6" t="n">
        <f si="0" t="shared"/>
        <v>9.807420494699647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1.0</v>
      </c>
      <c r="F23" s="5" t="n">
        <v>8.0</v>
      </c>
      <c r="G23" s="5" t="n">
        <v>6.0</v>
      </c>
      <c r="H23" s="5" t="n">
        <v>13.0</v>
      </c>
      <c r="I23" s="5" t="n">
        <v>15.0</v>
      </c>
      <c r="J23" s="5" t="n">
        <v>9.0</v>
      </c>
      <c r="K23" s="5" t="n">
        <v>2.0</v>
      </c>
      <c r="L23" s="5" t="n">
        <v>2.0</v>
      </c>
      <c r="M23" s="5" t="n">
        <v>11.0</v>
      </c>
      <c r="N23" s="11" t="n">
        <f si="5" t="shared"/>
        <v>67.0</v>
      </c>
      <c r="O23" s="5" t="n">
        <v>2934.0</v>
      </c>
      <c r="P23" s="5" t="n">
        <v>746.0</v>
      </c>
      <c r="Q23" s="11" t="n">
        <f si="2" t="shared"/>
        <v>56.0</v>
      </c>
      <c r="R23" s="6" t="n">
        <f si="0" t="shared"/>
        <v>13.321428571428571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38.0</v>
      </c>
      <c r="E24" s="5" t="n">
        <f ref="E24:M24" si="7" t="shared">E25-E19-E20-E21-E22-E23</f>
        <v>64.0</v>
      </c>
      <c r="F24" s="5" t="n">
        <f si="7" t="shared"/>
        <v>93.0</v>
      </c>
      <c r="G24" s="5" t="n">
        <f si="7" t="shared"/>
        <v>103.0</v>
      </c>
      <c r="H24" s="5" t="n">
        <f si="7" t="shared"/>
        <v>140.0</v>
      </c>
      <c r="I24" s="5" t="n">
        <f si="7" t="shared"/>
        <v>247.0</v>
      </c>
      <c r="J24" s="5" t="n">
        <f si="7" t="shared"/>
        <v>103.0</v>
      </c>
      <c r="K24" s="5" t="n">
        <f si="7" t="shared"/>
        <v>84.0</v>
      </c>
      <c r="L24" s="5" t="n">
        <f si="7" t="shared"/>
        <v>156.0</v>
      </c>
      <c r="M24" s="5" t="n">
        <f si="7" t="shared"/>
        <v>250.0</v>
      </c>
      <c r="N24" s="11" t="n">
        <f si="5" t="shared"/>
        <v>1278.0</v>
      </c>
      <c r="O24" s="5" t="n">
        <f>O25-O19-O20-O21-O22-O23</f>
        <v>84415.0</v>
      </c>
      <c r="P24" s="5" t="n">
        <f>P25-P19-P20-P21-P22-P23</f>
        <v>21636.0</v>
      </c>
      <c r="Q24" s="11" t="n">
        <f si="2" t="shared"/>
        <v>1028.0</v>
      </c>
      <c r="R24" s="6" t="n">
        <f si="0" t="shared"/>
        <v>21.04669260700389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4481.0</v>
      </c>
      <c r="E25" s="5" t="n">
        <v>4812.0</v>
      </c>
      <c r="F25" s="5" t="n">
        <v>6052.0</v>
      </c>
      <c r="G25" s="5" t="n">
        <v>5513.0</v>
      </c>
      <c r="H25" s="5" t="n">
        <v>10366.0</v>
      </c>
      <c r="I25" s="5" t="n">
        <v>11012.0</v>
      </c>
      <c r="J25" s="5" t="n">
        <v>6673.0</v>
      </c>
      <c r="K25" s="5" t="n">
        <v>4647.0</v>
      </c>
      <c r="L25" s="5" t="n">
        <v>1848.0</v>
      </c>
      <c r="M25" s="5" t="n">
        <v>5399.0</v>
      </c>
      <c r="N25" s="11" t="n">
        <f si="5" t="shared"/>
        <v>60803.0</v>
      </c>
      <c r="O25" s="5" t="n">
        <v>1066680.0</v>
      </c>
      <c r="P25" s="5" t="n">
        <v>716533.0</v>
      </c>
      <c r="Q25" s="11" t="n">
        <f si="2" t="shared"/>
        <v>55404.0</v>
      </c>
      <c r="R25" s="6" t="n">
        <f si="0" t="shared"/>
        <v>12.93287488267995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41.0</v>
      </c>
      <c r="E26" s="5" t="n">
        <v>44.0</v>
      </c>
      <c r="F26" s="5" t="n">
        <v>67.0</v>
      </c>
      <c r="G26" s="5" t="n">
        <v>44.0</v>
      </c>
      <c r="H26" s="5" t="n">
        <v>113.0</v>
      </c>
      <c r="I26" s="5" t="n">
        <v>217.0</v>
      </c>
      <c r="J26" s="5" t="n">
        <v>134.0</v>
      </c>
      <c r="K26" s="5" t="n">
        <v>55.0</v>
      </c>
      <c r="L26" s="5" t="n">
        <v>22.0</v>
      </c>
      <c r="M26" s="5" t="n">
        <v>45.0</v>
      </c>
      <c r="N26" s="11" t="n">
        <f si="5" t="shared"/>
        <v>782.0</v>
      </c>
      <c r="O26" s="5" t="n">
        <v>12540.0</v>
      </c>
      <c r="P26" s="5" t="n">
        <v>10417.0</v>
      </c>
      <c r="Q26" s="11" t="n">
        <f si="2" t="shared"/>
        <v>737.0</v>
      </c>
      <c r="R26" s="6" t="n">
        <f si="0" t="shared"/>
        <v>14.134328358208956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280.0</v>
      </c>
      <c r="E27" s="5" t="n">
        <v>340.0</v>
      </c>
      <c r="F27" s="5" t="n">
        <v>398.0</v>
      </c>
      <c r="G27" s="5" t="n">
        <v>341.0</v>
      </c>
      <c r="H27" s="5" t="n">
        <v>820.0</v>
      </c>
      <c r="I27" s="5" t="n">
        <v>1245.0</v>
      </c>
      <c r="J27" s="5" t="n">
        <v>1084.0</v>
      </c>
      <c r="K27" s="5" t="n">
        <v>464.0</v>
      </c>
      <c r="L27" s="5" t="n">
        <v>177.0</v>
      </c>
      <c r="M27" s="5" t="n">
        <v>483.0</v>
      </c>
      <c r="N27" s="11" t="n">
        <f si="5" t="shared"/>
        <v>5632.0</v>
      </c>
      <c r="O27" s="5" t="n">
        <v>118512.0</v>
      </c>
      <c r="P27" s="5" t="n">
        <v>78484.0</v>
      </c>
      <c r="Q27" s="11" t="n">
        <f si="2" t="shared"/>
        <v>5149.0</v>
      </c>
      <c r="R27" s="6" t="n">
        <f si="0" t="shared"/>
        <v>15.242571373082152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289.0</v>
      </c>
      <c r="E28" s="5" t="n">
        <v>446.0</v>
      </c>
      <c r="F28" s="5" t="n">
        <v>464.0</v>
      </c>
      <c r="G28" s="5" t="n">
        <v>355.0</v>
      </c>
      <c r="H28" s="5" t="n">
        <v>572.0</v>
      </c>
      <c r="I28" s="5" t="n">
        <v>924.0</v>
      </c>
      <c r="J28" s="5" t="n">
        <v>630.0</v>
      </c>
      <c r="K28" s="5" t="n">
        <v>261.0</v>
      </c>
      <c r="L28" s="5" t="n">
        <v>73.0</v>
      </c>
      <c r="M28" s="5" t="n">
        <v>386.0</v>
      </c>
      <c r="N28" s="11" t="n">
        <f si="5" t="shared"/>
        <v>4400.0</v>
      </c>
      <c r="O28" s="5" t="n">
        <v>70390.0</v>
      </c>
      <c r="P28" s="5" t="n">
        <v>47267.0</v>
      </c>
      <c r="Q28" s="11" t="n">
        <f si="2" t="shared"/>
        <v>4014.0</v>
      </c>
      <c r="R28" s="6" t="n">
        <f si="0" t="shared"/>
        <v>11.77553562531141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137.0</v>
      </c>
      <c r="E29" s="5" t="n">
        <v>181.0</v>
      </c>
      <c r="F29" s="5" t="n">
        <v>185.0</v>
      </c>
      <c r="G29" s="5" t="n">
        <v>132.0</v>
      </c>
      <c r="H29" s="5" t="n">
        <v>246.0</v>
      </c>
      <c r="I29" s="5" t="n">
        <v>358.0</v>
      </c>
      <c r="J29" s="5" t="n">
        <v>155.0</v>
      </c>
      <c r="K29" s="5" t="n">
        <v>83.0</v>
      </c>
      <c r="L29" s="5" t="n">
        <v>35.0</v>
      </c>
      <c r="M29" s="5" t="n">
        <v>132.0</v>
      </c>
      <c r="N29" s="11" t="n">
        <f si="5" t="shared"/>
        <v>1644.0</v>
      </c>
      <c r="O29" s="5" t="n">
        <v>26984.0</v>
      </c>
      <c r="P29" s="5" t="n">
        <v>16392.0</v>
      </c>
      <c r="Q29" s="11" t="n">
        <f si="2" t="shared"/>
        <v>1512.0</v>
      </c>
      <c r="R29" s="6" t="n">
        <f si="0" t="shared"/>
        <v>10.841269841269842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206.0</v>
      </c>
      <c r="E30" s="5" t="n">
        <v>177.0</v>
      </c>
      <c r="F30" s="5" t="n">
        <v>247.0</v>
      </c>
      <c r="G30" s="5" t="n">
        <v>189.0</v>
      </c>
      <c r="H30" s="5" t="n">
        <v>343.0</v>
      </c>
      <c r="I30" s="5" t="n">
        <v>542.0</v>
      </c>
      <c r="J30" s="5" t="n">
        <v>569.0</v>
      </c>
      <c r="K30" s="5" t="n">
        <v>94.0</v>
      </c>
      <c r="L30" s="5" t="n">
        <v>37.0</v>
      </c>
      <c r="M30" s="5" t="n">
        <v>250.0</v>
      </c>
      <c r="N30" s="11" t="n">
        <f si="5" t="shared"/>
        <v>2654.0</v>
      </c>
      <c r="O30" s="5" t="n">
        <v>38216.0</v>
      </c>
      <c r="P30" s="5" t="n">
        <v>28873.0</v>
      </c>
      <c r="Q30" s="11" t="n">
        <f si="2" t="shared"/>
        <v>2404.0</v>
      </c>
      <c r="R30" s="6" t="n">
        <f si="0" t="shared"/>
        <v>12.010399334442596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70.0</v>
      </c>
      <c r="E31" s="5" t="n">
        <v>67.0</v>
      </c>
      <c r="F31" s="5" t="n">
        <v>82.0</v>
      </c>
      <c r="G31" s="5" t="n">
        <v>78.0</v>
      </c>
      <c r="H31" s="5" t="n">
        <v>101.0</v>
      </c>
      <c r="I31" s="5" t="n">
        <v>185.0</v>
      </c>
      <c r="J31" s="5" t="n">
        <v>130.0</v>
      </c>
      <c r="K31" s="5" t="n">
        <v>60.0</v>
      </c>
      <c r="L31" s="5" t="n">
        <v>13.0</v>
      </c>
      <c r="M31" s="5" t="n">
        <v>23.0</v>
      </c>
      <c r="N31" s="11" t="n">
        <f si="5" t="shared"/>
        <v>809.0</v>
      </c>
      <c r="O31" s="5" t="n">
        <v>11718.0</v>
      </c>
      <c r="P31" s="5" t="n">
        <v>9630.0</v>
      </c>
      <c r="Q31" s="11" t="n">
        <f si="2" t="shared"/>
        <v>786.0</v>
      </c>
      <c r="R31" s="6" t="n">
        <f si="0" t="shared"/>
        <v>12.251908396946565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103.0</v>
      </c>
      <c r="E32" s="5" t="n">
        <v>117.0</v>
      </c>
      <c r="F32" s="5" t="n">
        <v>150.0</v>
      </c>
      <c r="G32" s="5" t="n">
        <v>87.0</v>
      </c>
      <c r="H32" s="5" t="n">
        <v>220.0</v>
      </c>
      <c r="I32" s="5" t="n">
        <v>333.0</v>
      </c>
      <c r="J32" s="5" t="n">
        <v>156.0</v>
      </c>
      <c r="K32" s="5" t="n">
        <v>86.0</v>
      </c>
      <c r="L32" s="5" t="n">
        <v>38.0</v>
      </c>
      <c r="M32" s="5" t="n">
        <v>103.0</v>
      </c>
      <c r="N32" s="11" t="n">
        <f si="5" t="shared"/>
        <v>1393.0</v>
      </c>
      <c r="O32" s="5" t="n">
        <v>19835.0</v>
      </c>
      <c r="P32" s="5" t="n">
        <v>16163.0</v>
      </c>
      <c r="Q32" s="11" t="n">
        <f si="2" t="shared"/>
        <v>1290.0</v>
      </c>
      <c r="R32" s="6" t="n">
        <f si="0" t="shared"/>
        <v>12.529457364341086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521.0</v>
      </c>
      <c r="E33" s="5" t="n">
        <v>597.0</v>
      </c>
      <c r="F33" s="5" t="n">
        <v>813.0</v>
      </c>
      <c r="G33" s="5" t="n">
        <v>616.0</v>
      </c>
      <c r="H33" s="5" t="n">
        <v>979.0</v>
      </c>
      <c r="I33" s="5" t="n">
        <v>863.0</v>
      </c>
      <c r="J33" s="5" t="n">
        <v>543.0</v>
      </c>
      <c r="K33" s="5" t="n">
        <v>320.0</v>
      </c>
      <c r="L33" s="5" t="n">
        <v>131.0</v>
      </c>
      <c r="M33" s="5" t="n">
        <v>545.0</v>
      </c>
      <c r="N33" s="11" t="n">
        <f si="5" t="shared"/>
        <v>5928.0</v>
      </c>
      <c r="O33" s="5" t="n">
        <v>107705.0</v>
      </c>
      <c r="P33" s="5" t="n">
        <v>57274.0</v>
      </c>
      <c r="Q33" s="11" t="n">
        <f si="2" t="shared"/>
        <v>5383.0</v>
      </c>
      <c r="R33" s="6" t="n">
        <f si="0" t="shared"/>
        <v>10.639791937581274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57.0</v>
      </c>
      <c r="E34" s="5" t="n">
        <v>47.0</v>
      </c>
      <c r="F34" s="5" t="n">
        <v>66.0</v>
      </c>
      <c r="G34" s="5" t="n">
        <v>64.0</v>
      </c>
      <c r="H34" s="5" t="n">
        <v>98.0</v>
      </c>
      <c r="I34" s="5" t="n">
        <v>170.0</v>
      </c>
      <c r="J34" s="5" t="n">
        <v>105.0</v>
      </c>
      <c r="K34" s="5" t="n">
        <v>52.0</v>
      </c>
      <c r="L34" s="5" t="n">
        <v>13.0</v>
      </c>
      <c r="M34" s="5" t="n">
        <v>99.0</v>
      </c>
      <c r="N34" s="11" t="n">
        <f si="5" t="shared"/>
        <v>771.0</v>
      </c>
      <c r="O34" s="5" t="n">
        <v>12710.0</v>
      </c>
      <c r="P34" s="5" t="n">
        <v>8440.0</v>
      </c>
      <c r="Q34" s="11" t="n">
        <f si="2" t="shared"/>
        <v>672.0</v>
      </c>
      <c r="R34" s="6" t="n">
        <f si="0" t="shared"/>
        <v>12.55952380952381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19.0</v>
      </c>
      <c r="E35" s="5" t="n">
        <v>11.0</v>
      </c>
      <c r="F35" s="5" t="n">
        <v>16.0</v>
      </c>
      <c r="G35" s="5" t="n">
        <v>8.0</v>
      </c>
      <c r="H35" s="5" t="n">
        <v>15.0</v>
      </c>
      <c r="I35" s="5" t="n">
        <v>33.0</v>
      </c>
      <c r="J35" s="5" t="n">
        <v>11.0</v>
      </c>
      <c r="K35" s="5" t="n">
        <v>8.0</v>
      </c>
      <c r="L35" s="5" t="n">
        <v>4.0</v>
      </c>
      <c r="M35" s="5" t="n">
        <v>25.0</v>
      </c>
      <c r="N35" s="11" t="n">
        <f si="5" t="shared"/>
        <v>150.0</v>
      </c>
      <c r="O35" s="5" t="n">
        <v>1807.0</v>
      </c>
      <c r="P35" s="5" t="n">
        <v>1497.0</v>
      </c>
      <c r="Q35" s="11" t="n">
        <f si="2" t="shared"/>
        <v>125.0</v>
      </c>
      <c r="R35" s="6" t="n">
        <f si="0" t="shared"/>
        <v>11.976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30.0</v>
      </c>
      <c r="E36" s="5" t="n">
        <v>58.0</v>
      </c>
      <c r="F36" s="5" t="n">
        <v>61.0</v>
      </c>
      <c r="G36" s="5" t="n">
        <v>35.0</v>
      </c>
      <c r="H36" s="5" t="n">
        <v>68.0</v>
      </c>
      <c r="I36" s="5" t="n">
        <v>147.0</v>
      </c>
      <c r="J36" s="5" t="n">
        <v>67.0</v>
      </c>
      <c r="K36" s="5" t="n">
        <v>40.0</v>
      </c>
      <c r="L36" s="5" t="n">
        <v>8.0</v>
      </c>
      <c r="M36" s="5" t="n">
        <v>49.0</v>
      </c>
      <c r="N36" s="11" t="n">
        <f si="5" t="shared"/>
        <v>563.0</v>
      </c>
      <c r="O36" s="5" t="n">
        <v>10362.0</v>
      </c>
      <c r="P36" s="5" t="n">
        <v>6145.0</v>
      </c>
      <c r="Q36" s="11" t="n">
        <f si="2" t="shared"/>
        <v>514.0</v>
      </c>
      <c r="R36" s="6" t="n">
        <f si="0" t="shared"/>
        <v>11.955252918287938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167.0</v>
      </c>
      <c r="E37" s="5" t="n">
        <v>153.0</v>
      </c>
      <c r="F37" s="5" t="n">
        <v>128.0</v>
      </c>
      <c r="G37" s="5" t="n">
        <v>92.0</v>
      </c>
      <c r="H37" s="5" t="n">
        <v>258.0</v>
      </c>
      <c r="I37" s="5" t="n">
        <v>278.0</v>
      </c>
      <c r="J37" s="5" t="n">
        <v>105.0</v>
      </c>
      <c r="K37" s="5" t="n">
        <v>71.0</v>
      </c>
      <c r="L37" s="5" t="n">
        <v>23.0</v>
      </c>
      <c r="M37" s="5" t="n">
        <v>274.0</v>
      </c>
      <c r="N37" s="11" t="n">
        <f si="5" t="shared"/>
        <v>1549.0</v>
      </c>
      <c r="O37" s="5" t="n">
        <v>32092.0</v>
      </c>
      <c r="P37" s="5" t="n">
        <v>13628.0</v>
      </c>
      <c r="Q37" s="11" t="n">
        <f si="2" t="shared"/>
        <v>1275.0</v>
      </c>
      <c r="R37" s="6" t="n">
        <f si="0" t="shared"/>
        <v>10.688627450980393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354.0</v>
      </c>
      <c r="E38" s="5" t="n">
        <f ref="E38:M38" si="8" t="shared">E39-E26-E27-E28-E29-E30-E31-E32-E33-E34-E35-E36-E37</f>
        <v>362.0</v>
      </c>
      <c r="F38" s="5" t="n">
        <f si="8" t="shared"/>
        <v>458.0</v>
      </c>
      <c r="G38" s="5" t="n">
        <f si="8" t="shared"/>
        <v>452.0</v>
      </c>
      <c r="H38" s="5" t="n">
        <f si="8" t="shared"/>
        <v>755.0</v>
      </c>
      <c r="I38" s="5" t="n">
        <f si="8" t="shared"/>
        <v>925.0</v>
      </c>
      <c r="J38" s="5" t="n">
        <f si="8" t="shared"/>
        <v>530.0</v>
      </c>
      <c r="K38" s="5" t="n">
        <f si="8" t="shared"/>
        <v>295.0</v>
      </c>
      <c r="L38" s="5" t="n">
        <f si="8" t="shared"/>
        <v>133.0</v>
      </c>
      <c r="M38" s="5" t="n">
        <f si="8" t="shared"/>
        <v>494.0</v>
      </c>
      <c r="N38" s="11" t="n">
        <f si="5" t="shared"/>
        <v>4758.0</v>
      </c>
      <c r="O38" s="5" t="n">
        <f>O39-O26-O27-O28-O29-O30-O31-O32-O33-O34-O35-O36-O37</f>
        <v>95872.0</v>
      </c>
      <c r="P38" s="5" t="n">
        <f>P39-P26-P27-P28-P29-P30-P31-P32-P33-P34-P35-P36-P37</f>
        <v>53797.0</v>
      </c>
      <c r="Q38" s="11" t="n">
        <f si="2" t="shared"/>
        <v>4264.0</v>
      </c>
      <c r="R38" s="6" t="n">
        <f si="0" t="shared"/>
        <v>12.61655722326454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2274.0</v>
      </c>
      <c r="E39" s="5" t="n">
        <v>2600.0</v>
      </c>
      <c r="F39" s="5" t="n">
        <v>3135.0</v>
      </c>
      <c r="G39" s="5" t="n">
        <v>2493.0</v>
      </c>
      <c r="H39" s="5" t="n">
        <v>4588.0</v>
      </c>
      <c r="I39" s="5" t="n">
        <v>6220.0</v>
      </c>
      <c r="J39" s="5" t="n">
        <v>4219.0</v>
      </c>
      <c r="K39" s="5" t="n">
        <v>1889.0</v>
      </c>
      <c r="L39" s="5" t="n">
        <v>707.0</v>
      </c>
      <c r="M39" s="5" t="n">
        <v>2908.0</v>
      </c>
      <c r="N39" s="11" t="n">
        <f si="5" t="shared"/>
        <v>31033.0</v>
      </c>
      <c r="O39" s="5" t="n">
        <v>558743.0</v>
      </c>
      <c r="P39" s="5" t="n">
        <v>348007.0</v>
      </c>
      <c r="Q39" s="11" t="n">
        <f si="2" t="shared"/>
        <v>28125.0</v>
      </c>
      <c r="R39" s="6" t="n">
        <f si="0" t="shared"/>
        <v>12.373582222222222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376.0</v>
      </c>
      <c r="E40" s="5" t="n">
        <v>546.0</v>
      </c>
      <c r="F40" s="5" t="n">
        <v>700.0</v>
      </c>
      <c r="G40" s="5" t="n">
        <v>567.0</v>
      </c>
      <c r="H40" s="5" t="n">
        <v>1075.0</v>
      </c>
      <c r="I40" s="5" t="n">
        <v>773.0</v>
      </c>
      <c r="J40" s="5" t="n">
        <v>313.0</v>
      </c>
      <c r="K40" s="5" t="n">
        <v>139.0</v>
      </c>
      <c r="L40" s="5" t="n">
        <v>82.0</v>
      </c>
      <c r="M40" s="5" t="n">
        <v>670.0</v>
      </c>
      <c r="N40" s="11" t="n">
        <f si="5" t="shared"/>
        <v>5241.0</v>
      </c>
      <c r="O40" s="5" t="n">
        <v>59464.0</v>
      </c>
      <c r="P40" s="5" t="n">
        <v>39474.0</v>
      </c>
      <c r="Q40" s="11" t="n">
        <f si="2" t="shared"/>
        <v>4571.0</v>
      </c>
      <c r="R40" s="6" t="n">
        <f si="0" t="shared"/>
        <v>8.635747101290747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76.0</v>
      </c>
      <c r="E41" s="5" t="n">
        <v>117.0</v>
      </c>
      <c r="F41" s="5" t="n">
        <v>133.0</v>
      </c>
      <c r="G41" s="5" t="n">
        <v>141.0</v>
      </c>
      <c r="H41" s="5" t="n">
        <v>251.0</v>
      </c>
      <c r="I41" s="5" t="n">
        <v>225.0</v>
      </c>
      <c r="J41" s="5" t="n">
        <v>90.0</v>
      </c>
      <c r="K41" s="5" t="n">
        <v>40.0</v>
      </c>
      <c r="L41" s="5" t="n">
        <v>26.0</v>
      </c>
      <c r="M41" s="5" t="n">
        <v>122.0</v>
      </c>
      <c r="N41" s="11" t="n">
        <f si="5" t="shared"/>
        <v>1221.0</v>
      </c>
      <c r="O41" s="5" t="n">
        <v>17083.0</v>
      </c>
      <c r="P41" s="5" t="n">
        <v>10794.0</v>
      </c>
      <c r="Q41" s="11" t="n">
        <f si="2" t="shared"/>
        <v>1099.0</v>
      </c>
      <c r="R41" s="6" t="n">
        <f si="0" t="shared"/>
        <v>9.821656050955413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23.0</v>
      </c>
      <c r="E42" s="5" t="n">
        <f ref="E42:M42" si="9" t="shared">E43-E40-E41</f>
        <v>20.0</v>
      </c>
      <c r="F42" s="5" t="n">
        <f si="9" t="shared"/>
        <v>25.0</v>
      </c>
      <c r="G42" s="5" t="n">
        <f si="9" t="shared"/>
        <v>22.0</v>
      </c>
      <c r="H42" s="5" t="n">
        <f si="9" t="shared"/>
        <v>29.0</v>
      </c>
      <c r="I42" s="5" t="n">
        <f si="9" t="shared"/>
        <v>52.0</v>
      </c>
      <c r="J42" s="5" t="n">
        <f si="9" t="shared"/>
        <v>18.0</v>
      </c>
      <c r="K42" s="5" t="n">
        <f si="9" t="shared"/>
        <v>17.0</v>
      </c>
      <c r="L42" s="5" t="n">
        <f si="9" t="shared"/>
        <v>23.0</v>
      </c>
      <c r="M42" s="5" t="n">
        <f si="9" t="shared"/>
        <v>21.0</v>
      </c>
      <c r="N42" s="11" t="n">
        <f si="5" t="shared"/>
        <v>250.0</v>
      </c>
      <c r="O42" s="5" t="n">
        <f>O43-O40-O41</f>
        <v>9798.0</v>
      </c>
      <c r="P42" s="5" t="n">
        <f>P43-P40-P41</f>
        <v>3584.0</v>
      </c>
      <c r="Q42" s="11" t="n">
        <f si="2" t="shared"/>
        <v>229.0</v>
      </c>
      <c r="R42" s="6" t="n">
        <f si="0" t="shared"/>
        <v>15.65065502183406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475.0</v>
      </c>
      <c r="E43" s="5" t="n">
        <v>683.0</v>
      </c>
      <c r="F43" s="5" t="n">
        <v>858.0</v>
      </c>
      <c r="G43" s="5" t="n">
        <v>730.0</v>
      </c>
      <c r="H43" s="5" t="n">
        <v>1355.0</v>
      </c>
      <c r="I43" s="5" t="n">
        <v>1050.0</v>
      </c>
      <c r="J43" s="5" t="n">
        <v>421.0</v>
      </c>
      <c r="K43" s="5" t="n">
        <v>196.0</v>
      </c>
      <c r="L43" s="5" t="n">
        <v>131.0</v>
      </c>
      <c r="M43" s="5" t="n">
        <v>813.0</v>
      </c>
      <c r="N43" s="11" t="n">
        <f si="5" t="shared"/>
        <v>6712.0</v>
      </c>
      <c r="O43" s="5" t="n">
        <v>86345.0</v>
      </c>
      <c r="P43" s="5" t="n">
        <v>53852.0</v>
      </c>
      <c r="Q43" s="11" t="n">
        <f si="2" t="shared"/>
        <v>5899.0</v>
      </c>
      <c r="R43" s="6" t="n">
        <f si="0" t="shared"/>
        <v>9.129004916087473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12.0</v>
      </c>
      <c r="E44" s="8" t="n">
        <v>18.0</v>
      </c>
      <c r="F44" s="8" t="n">
        <v>31.0</v>
      </c>
      <c r="G44" s="8" t="n">
        <v>14.0</v>
      </c>
      <c r="H44" s="8" t="n">
        <v>63.0</v>
      </c>
      <c r="I44" s="8" t="n">
        <v>100.0</v>
      </c>
      <c r="J44" s="8" t="n">
        <v>97.0</v>
      </c>
      <c r="K44" s="8" t="n">
        <v>48.0</v>
      </c>
      <c r="L44" s="8" t="n">
        <v>7.0</v>
      </c>
      <c r="M44" s="8" t="n">
        <v>150.0</v>
      </c>
      <c r="N44" s="11" t="n">
        <f si="5" t="shared"/>
        <v>540.0</v>
      </c>
      <c r="O44" s="8" t="n">
        <v>45950.0</v>
      </c>
      <c r="P44" s="8" t="n">
        <v>6644.0</v>
      </c>
      <c r="Q44" s="11" t="n">
        <f si="2" t="shared"/>
        <v>390.0</v>
      </c>
      <c r="R44" s="6" t="n">
        <f si="0" t="shared"/>
        <v>17.035897435897436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9.0</v>
      </c>
      <c r="E45" s="8" t="n">
        <f ref="E45:M45" si="10" t="shared">E46-E44</f>
        <v>23.0</v>
      </c>
      <c r="F45" s="8" t="n">
        <f si="10" t="shared"/>
        <v>20.0</v>
      </c>
      <c r="G45" s="8" t="n">
        <f si="10" t="shared"/>
        <v>41.0</v>
      </c>
      <c r="H45" s="8" t="n">
        <f si="10" t="shared"/>
        <v>94.0</v>
      </c>
      <c r="I45" s="8" t="n">
        <f si="10" t="shared"/>
        <v>112.0</v>
      </c>
      <c r="J45" s="8" t="n">
        <f si="10" t="shared"/>
        <v>112.0</v>
      </c>
      <c r="K45" s="8" t="n">
        <f si="10" t="shared"/>
        <v>38.0</v>
      </c>
      <c r="L45" s="8" t="n">
        <f si="10" t="shared"/>
        <v>23.0</v>
      </c>
      <c r="M45" s="8" t="n">
        <f si="10" t="shared"/>
        <v>132.0</v>
      </c>
      <c r="N45" s="11" t="n">
        <f si="5" t="shared"/>
        <v>604.0</v>
      </c>
      <c r="O45" s="8" t="n">
        <f>O46-O44</f>
        <v>70418.0</v>
      </c>
      <c r="P45" s="8" t="n">
        <f>P46-P44</f>
        <v>8349.0</v>
      </c>
      <c r="Q45" s="11" t="n">
        <f si="2" t="shared"/>
        <v>472.0</v>
      </c>
      <c r="R45" s="6" t="n">
        <f si="0" t="shared"/>
        <v>17.6885593220339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21.0</v>
      </c>
      <c r="E46" s="8" t="n">
        <v>41.0</v>
      </c>
      <c r="F46" s="8" t="n">
        <v>51.0</v>
      </c>
      <c r="G46" s="8" t="n">
        <v>55.0</v>
      </c>
      <c r="H46" s="8" t="n">
        <v>157.0</v>
      </c>
      <c r="I46" s="8" t="n">
        <v>212.0</v>
      </c>
      <c r="J46" s="8" t="n">
        <v>209.0</v>
      </c>
      <c r="K46" s="8" t="n">
        <v>86.0</v>
      </c>
      <c r="L46" s="8" t="n">
        <v>30.0</v>
      </c>
      <c r="M46" s="8" t="n">
        <v>282.0</v>
      </c>
      <c r="N46" s="11" t="n">
        <f si="5" t="shared"/>
        <v>1144.0</v>
      </c>
      <c r="O46" s="8" t="n">
        <v>116368.0</v>
      </c>
      <c r="P46" s="8" t="n">
        <v>14993.0</v>
      </c>
      <c r="Q46" s="11" t="n">
        <f si="2" t="shared"/>
        <v>862.0</v>
      </c>
      <c r="R46" s="6" t="n">
        <f si="0" t="shared"/>
        <v>17.39327146171694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5.0</v>
      </c>
      <c r="E47" s="5" t="n">
        <v>6.0</v>
      </c>
      <c r="F47" s="5" t="n">
        <v>10.0</v>
      </c>
      <c r="G47" s="5" t="n">
        <v>5.0</v>
      </c>
      <c r="H47" s="5" t="n">
        <v>20.0</v>
      </c>
      <c r="I47" s="5" t="n">
        <v>11.0</v>
      </c>
      <c r="J47" s="5" t="n">
        <v>3.0</v>
      </c>
      <c r="K47" s="5" t="n">
        <v>4.0</v>
      </c>
      <c r="L47" s="5" t="n">
        <v>2.0</v>
      </c>
      <c r="M47" s="5" t="n">
        <v>30.0</v>
      </c>
      <c r="N47" s="11" t="n">
        <f si="5" t="shared"/>
        <v>96.0</v>
      </c>
      <c r="O47" s="5" t="n">
        <v>16161.0</v>
      </c>
      <c r="P47" s="5" t="n">
        <v>690.0</v>
      </c>
      <c r="Q47" s="11" t="n">
        <f si="2" t="shared"/>
        <v>66.0</v>
      </c>
      <c r="R47" s="6" t="n">
        <f si="0" t="shared"/>
        <v>10.454545454545455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54082.0</v>
      </c>
      <c r="E48" s="5" t="n">
        <f ref="E48:M48" si="11" t="shared">E47+E46+E43+E39+E25+E18</f>
        <v>120996.0</v>
      </c>
      <c r="F48" s="5" t="n">
        <f si="11" t="shared"/>
        <v>206360.0</v>
      </c>
      <c r="G48" s="5" t="n">
        <f si="11" t="shared"/>
        <v>144937.0</v>
      </c>
      <c r="H48" s="5" t="n">
        <f si="11" t="shared"/>
        <v>285136.0</v>
      </c>
      <c r="I48" s="5" t="n">
        <f si="11" t="shared"/>
        <v>124557.0</v>
      </c>
      <c r="J48" s="5" t="n">
        <f si="11" t="shared"/>
        <v>28711.0</v>
      </c>
      <c r="K48" s="5" t="n">
        <f si="11" t="shared"/>
        <v>17136.0</v>
      </c>
      <c r="L48" s="5" t="n">
        <f si="11" t="shared"/>
        <v>8653.0</v>
      </c>
      <c r="M48" s="5" t="n">
        <f si="11" t="shared"/>
        <v>88471.0</v>
      </c>
      <c r="N48" s="11" t="n">
        <f si="5" t="shared"/>
        <v>1079039.0</v>
      </c>
      <c r="O48" s="5" t="n">
        <f>O47+O46+O43+O39+O25+O18</f>
        <v>3.0762698E7</v>
      </c>
      <c r="P48" s="5" t="n">
        <f>P47+P46+P43+P39+P25+P18</f>
        <v>6585844.0</v>
      </c>
      <c r="Q48" s="11" t="n">
        <f si="2" t="shared"/>
        <v>990568.0</v>
      </c>
      <c r="R48" s="6" t="n">
        <f si="0" t="shared"/>
        <v>6.648553153342325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5.012052391062789</v>
      </c>
      <c r="E49" s="6" t="n">
        <f ref="E49" si="13" t="shared">E48/$N$48*100</f>
        <v>11.213311103676512</v>
      </c>
      <c r="F49" s="6" t="n">
        <f ref="F49" si="14" t="shared">F48/$N$48*100</f>
        <v>19.12442460374463</v>
      </c>
      <c r="G49" s="6" t="n">
        <f ref="G49" si="15" t="shared">G48/$N$48*100</f>
        <v>13.432044624893077</v>
      </c>
      <c r="H49" s="6" t="n">
        <f ref="H49" si="16" t="shared">H48/$N$48*100</f>
        <v>26.424994833365616</v>
      </c>
      <c r="I49" s="6" t="n">
        <f ref="I49" si="17" t="shared">I48/$N$48*100</f>
        <v>11.543326978913644</v>
      </c>
      <c r="J49" s="6" t="n">
        <f ref="J49" si="18" t="shared">J48/$N$48*100</f>
        <v>2.66079353943648</v>
      </c>
      <c r="K49" s="6" t="n">
        <f ref="K49" si="19" t="shared">K48/$N$48*100</f>
        <v>1.5880797635673967</v>
      </c>
      <c r="L49" s="6" t="n">
        <f ref="L49" si="20" t="shared">L48/$N$48*100</f>
        <v>0.8019172615632986</v>
      </c>
      <c r="M49" s="6" t="n">
        <f ref="M49" si="21" t="shared">M48/$N$48*100</f>
        <v>8.199054899776561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