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<sst xmlns="http://schemas.openxmlformats.org/spreadsheetml/2006/main" count="118" uniqueCount="73">
  <si>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</si>
  <si>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</si>
  <si>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</si>
  <si>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</si>
  <si>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</si>
  <si>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</si>
  <si>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</si>
  <si>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</si>
  <si>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</si>
  <si>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</si>
  <si>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</si>
  <si>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</si>
  <si>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</si>
  <si>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</si>
  <si>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</si>
  <si>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</si>
  <si>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</si>
  <si>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</si>
  <si>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</si>
  <si>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</si>
  <si>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</si>
  <si>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</si>
  <si>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</si>
  <si>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</si>
  <si>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</si>
  <si>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</si>
  <si>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</si>
  <si>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</si>
  <si>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</si>
  <si>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</si>
  <si>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</si>
  <si>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</si>
  <si>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</si>
  <si>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</si>
  <si>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</si>
  <si>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</si>
  <si>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</si>
  <si>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</si>
  <si>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</si>
  <si>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</si>
  <si>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</si>
  <si>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</si>
  <si>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</si>
  <si>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</si>
  <si>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</si>
  <si>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</si>
  <si>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</si>
  <si>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</si>
  <si>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</si>
  <si>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</si>
  <si>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</si>
  <si>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</si>
  <si>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</si>
  <si>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</si>
  <si>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</si>
  <si>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</si>
  <si>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</si>
  <si>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</si>
  <si>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</si>
  <si>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</si>
  <si>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</si>
  <si>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</si>
  <si>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</si>
  <si>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</si>
  <si>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</si>
  <si>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</si>
  <si>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</si>
  <si>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</si>
  <si>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</si>
  <si>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</si>
  <si>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</si>
  <si>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108年9月來臺旅客人次～按停留夜數分
Table 1-8  Visitor Arrivals  by Length of Stay,
September,2019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</si>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</sst>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6343.0</v>
      </c>
      <c r="E3" s="4" t="n">
        <v>23008.0</v>
      </c>
      <c r="F3" s="4" t="n">
        <v>32757.0</v>
      </c>
      <c r="G3" s="4" t="n">
        <v>23129.0</v>
      </c>
      <c r="H3" s="4" t="n">
        <v>17641.0</v>
      </c>
      <c r="I3" s="4" t="n">
        <v>4439.0</v>
      </c>
      <c r="J3" s="4" t="n">
        <v>1065.0</v>
      </c>
      <c r="K3" s="4" t="n">
        <v>235.0</v>
      </c>
      <c r="L3" s="4" t="n">
        <v>216.0</v>
      </c>
      <c r="M3" s="4" t="n">
        <v>3360.0</v>
      </c>
      <c r="N3" s="11" t="n">
        <f>SUM(D3:M3)</f>
        <v>112193.0</v>
      </c>
      <c r="O3" s="4" t="n">
        <v>626544.0</v>
      </c>
      <c r="P3" s="4" t="n">
        <v>437934.0</v>
      </c>
      <c r="Q3" s="11" t="n">
        <f>SUM(D3:L3)</f>
        <v>108833.0</v>
      </c>
      <c r="R3" s="6" t="n">
        <f ref="R3:R48" si="0" t="shared">IF(P3&lt;&gt;0,P3/SUM(D3:L3),0)</f>
        <v>4.023908189611607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3396.0</v>
      </c>
      <c r="E4" s="5" t="n">
        <v>4854.0</v>
      </c>
      <c r="F4" s="5" t="n">
        <v>7410.0</v>
      </c>
      <c r="G4" s="5" t="n">
        <v>9923.0</v>
      </c>
      <c r="H4" s="5" t="n">
        <v>43223.0</v>
      </c>
      <c r="I4" s="5" t="n">
        <v>16086.0</v>
      </c>
      <c r="J4" s="5" t="n">
        <v>2422.0</v>
      </c>
      <c r="K4" s="5" t="n">
        <v>928.0</v>
      </c>
      <c r="L4" s="5" t="n">
        <v>1187.0</v>
      </c>
      <c r="M4" s="5" t="n">
        <v>9380.0</v>
      </c>
      <c r="N4" s="11" t="n">
        <f ref="N4:N14" si="1" t="shared">SUM(D4:M4)</f>
        <v>98809.0</v>
      </c>
      <c r="O4" s="5" t="n">
        <v>1423586.0</v>
      </c>
      <c r="P4" s="5" t="n">
        <v>716131.0</v>
      </c>
      <c r="Q4" s="11" t="n">
        <f ref="Q4:Q48" si="2" t="shared">SUM(D4:L4)</f>
        <v>89429.0</v>
      </c>
      <c r="R4" s="6" t="n">
        <f si="0" t="shared"/>
        <v>8.007816256471614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13046.0</v>
      </c>
      <c r="E5" s="5" t="n">
        <v>78882.0</v>
      </c>
      <c r="F5" s="5" t="n">
        <v>60041.0</v>
      </c>
      <c r="G5" s="5" t="n">
        <v>15556.0</v>
      </c>
      <c r="H5" s="5" t="n">
        <v>8685.0</v>
      </c>
      <c r="I5" s="5" t="n">
        <v>4333.0</v>
      </c>
      <c r="J5" s="5" t="n">
        <v>2605.0</v>
      </c>
      <c r="K5" s="5" t="n">
        <v>1920.0</v>
      </c>
      <c r="L5" s="5" t="n">
        <v>888.0</v>
      </c>
      <c r="M5" s="5" t="n">
        <v>4380.0</v>
      </c>
      <c r="N5" s="11" t="n">
        <f si="1" t="shared"/>
        <v>190336.0</v>
      </c>
      <c r="O5" s="5" t="n">
        <v>944971.0</v>
      </c>
      <c r="P5" s="5" t="n">
        <v>716609.0</v>
      </c>
      <c r="Q5" s="11" t="n">
        <f si="2" t="shared"/>
        <v>185956.0</v>
      </c>
      <c r="R5" s="6" t="n">
        <f si="0" t="shared"/>
        <v>3.8536481748370583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4261.0</v>
      </c>
      <c r="E6" s="5" t="n">
        <v>20474.0</v>
      </c>
      <c r="F6" s="5" t="n">
        <v>48338.0</v>
      </c>
      <c r="G6" s="5" t="n">
        <v>10861.0</v>
      </c>
      <c r="H6" s="5" t="n">
        <v>4446.0</v>
      </c>
      <c r="I6" s="5" t="n">
        <v>1190.0</v>
      </c>
      <c r="J6" s="5" t="n">
        <v>523.0</v>
      </c>
      <c r="K6" s="5" t="n">
        <v>481.0</v>
      </c>
      <c r="L6" s="5" t="n">
        <v>445.0</v>
      </c>
      <c r="M6" s="5" t="n">
        <v>1485.0</v>
      </c>
      <c r="N6" s="11" t="n">
        <f si="1" t="shared"/>
        <v>92504.0</v>
      </c>
      <c r="O6" s="5" t="n">
        <v>426425.0</v>
      </c>
      <c r="P6" s="5" t="n">
        <v>336998.0</v>
      </c>
      <c r="Q6" s="11" t="n">
        <f si="2" t="shared"/>
        <v>91019.0</v>
      </c>
      <c r="R6" s="6" t="n">
        <f si="0" t="shared"/>
        <v>3.7025016754743514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272.0</v>
      </c>
      <c r="E7" s="5" t="n">
        <v>263.0</v>
      </c>
      <c r="F7" s="5" t="n">
        <v>376.0</v>
      </c>
      <c r="G7" s="5" t="n">
        <v>290.0</v>
      </c>
      <c r="H7" s="5" t="n">
        <v>473.0</v>
      </c>
      <c r="I7" s="5" t="n">
        <v>341.0</v>
      </c>
      <c r="J7" s="5" t="n">
        <v>153.0</v>
      </c>
      <c r="K7" s="5" t="n">
        <v>207.0</v>
      </c>
      <c r="L7" s="5" t="n">
        <v>95.0</v>
      </c>
      <c r="M7" s="5" t="n">
        <v>542.0</v>
      </c>
      <c r="N7" s="11" t="n">
        <f si="1" t="shared"/>
        <v>3012.0</v>
      </c>
      <c r="O7" s="5" t="n">
        <v>112837.0</v>
      </c>
      <c r="P7" s="5" t="n">
        <v>30349.0</v>
      </c>
      <c r="Q7" s="11" t="n">
        <f si="2" t="shared"/>
        <v>2470.0</v>
      </c>
      <c r="R7" s="6" t="n">
        <f si="0" t="shared"/>
        <v>12.287044534412955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87.0</v>
      </c>
      <c r="E8" s="5" t="n">
        <v>204.0</v>
      </c>
      <c r="F8" s="5" t="n">
        <v>243.0</v>
      </c>
      <c r="G8" s="5" t="n">
        <v>265.0</v>
      </c>
      <c r="H8" s="5" t="n">
        <v>319.0</v>
      </c>
      <c r="I8" s="5" t="n">
        <v>260.0</v>
      </c>
      <c r="J8" s="5" t="n">
        <v>123.0</v>
      </c>
      <c r="K8" s="5" t="n">
        <v>50.0</v>
      </c>
      <c r="L8" s="5" t="n">
        <v>31.0</v>
      </c>
      <c r="M8" s="5" t="n">
        <v>98.0</v>
      </c>
      <c r="N8" s="11" t="n">
        <f si="1" t="shared"/>
        <v>1680.0</v>
      </c>
      <c r="O8" s="5" t="n">
        <v>32768.0</v>
      </c>
      <c r="P8" s="5" t="n">
        <v>14201.0</v>
      </c>
      <c r="Q8" s="11" t="n">
        <f si="2" t="shared"/>
        <v>1582.0</v>
      </c>
      <c r="R8" s="6" t="n">
        <f si="0" t="shared"/>
        <v>8.976611883691529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916.0</v>
      </c>
      <c r="E9" s="5" t="n">
        <v>1625.0</v>
      </c>
      <c r="F9" s="5" t="n">
        <v>4501.0</v>
      </c>
      <c r="G9" s="5" t="n">
        <v>4787.0</v>
      </c>
      <c r="H9" s="5" t="n">
        <v>10161.0</v>
      </c>
      <c r="I9" s="5" t="n">
        <v>3767.0</v>
      </c>
      <c r="J9" s="5" t="n">
        <v>1270.0</v>
      </c>
      <c r="K9" s="5" t="n">
        <v>523.0</v>
      </c>
      <c r="L9" s="5" t="n">
        <v>381.0</v>
      </c>
      <c r="M9" s="5" t="n">
        <v>1825.0</v>
      </c>
      <c r="N9" s="11" t="n">
        <f si="1" t="shared"/>
        <v>29756.0</v>
      </c>
      <c r="O9" s="5" t="n">
        <v>511685.0</v>
      </c>
      <c r="P9" s="5" t="n">
        <v>214445.0</v>
      </c>
      <c r="Q9" s="11" t="n">
        <f si="2" t="shared"/>
        <v>27931.0</v>
      </c>
      <c r="R9" s="6" t="n">
        <f si="0" t="shared"/>
        <v>7.6776699724320645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1196.0</v>
      </c>
      <c r="E10" s="5" t="n">
        <v>2528.0</v>
      </c>
      <c r="F10" s="5" t="n">
        <v>5034.0</v>
      </c>
      <c r="G10" s="5" t="n">
        <v>5770.0</v>
      </c>
      <c r="H10" s="5" t="n">
        <v>9446.0</v>
      </c>
      <c r="I10" s="5" t="n">
        <v>3254.0</v>
      </c>
      <c r="J10" s="5" t="n">
        <v>686.0</v>
      </c>
      <c r="K10" s="5" t="n">
        <v>201.0</v>
      </c>
      <c r="L10" s="5" t="n">
        <v>99.0</v>
      </c>
      <c r="M10" s="5" t="n">
        <v>634.0</v>
      </c>
      <c r="N10" s="11" t="n">
        <f si="1" t="shared"/>
        <v>28848.0</v>
      </c>
      <c r="O10" s="5" t="n">
        <v>187826.0</v>
      </c>
      <c r="P10" s="5" t="n">
        <v>162387.0</v>
      </c>
      <c r="Q10" s="11" t="n">
        <f si="2" t="shared"/>
        <v>28214.0</v>
      </c>
      <c r="R10" s="6" t="n">
        <f si="0" t="shared"/>
        <v>5.755546891614093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444.0</v>
      </c>
      <c r="E11" s="5" t="n">
        <v>381.0</v>
      </c>
      <c r="F11" s="5" t="n">
        <v>639.0</v>
      </c>
      <c r="G11" s="5" t="n">
        <v>799.0</v>
      </c>
      <c r="H11" s="5" t="n">
        <v>2232.0</v>
      </c>
      <c r="I11" s="5" t="n">
        <v>1597.0</v>
      </c>
      <c r="J11" s="5" t="n">
        <v>562.0</v>
      </c>
      <c r="K11" s="5" t="n">
        <v>366.0</v>
      </c>
      <c r="L11" s="5" t="n">
        <v>215.0</v>
      </c>
      <c r="M11" s="5" t="n">
        <v>6695.0</v>
      </c>
      <c r="N11" s="11" t="n">
        <f si="1" t="shared"/>
        <v>13930.0</v>
      </c>
      <c r="O11" s="5" t="n">
        <v>6129991.0</v>
      </c>
      <c r="P11" s="5" t="n">
        <v>81519.0</v>
      </c>
      <c r="Q11" s="11" t="n">
        <f si="2" t="shared"/>
        <v>7235.0</v>
      </c>
      <c r="R11" s="6" t="n">
        <f si="0" t="shared"/>
        <v>11.267311679336558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1543.0</v>
      </c>
      <c r="E12" s="5" t="n">
        <v>3937.0</v>
      </c>
      <c r="F12" s="5" t="n">
        <v>8089.0</v>
      </c>
      <c r="G12" s="5" t="n">
        <v>4940.0</v>
      </c>
      <c r="H12" s="5" t="n">
        <v>3317.0</v>
      </c>
      <c r="I12" s="5" t="n">
        <v>1667.0</v>
      </c>
      <c r="J12" s="5" t="n">
        <v>331.0</v>
      </c>
      <c r="K12" s="5" t="n">
        <v>322.0</v>
      </c>
      <c r="L12" s="5" t="n">
        <v>221.0</v>
      </c>
      <c r="M12" s="5" t="n">
        <v>6909.0</v>
      </c>
      <c r="N12" s="11" t="n">
        <f si="1" t="shared"/>
        <v>31276.0</v>
      </c>
      <c r="O12" s="5" t="n">
        <v>3592130.0</v>
      </c>
      <c r="P12" s="5" t="n">
        <v>130161.0</v>
      </c>
      <c r="Q12" s="11" t="n">
        <f si="2" t="shared"/>
        <v>24367.0</v>
      </c>
      <c r="R12" s="6" t="n">
        <f si="0" t="shared"/>
        <v>5.341691632125415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702.0</v>
      </c>
      <c r="E13" s="5" t="n">
        <v>3794.0</v>
      </c>
      <c r="F13" s="5" t="n">
        <v>6049.0</v>
      </c>
      <c r="G13" s="5" t="n">
        <v>2763.0</v>
      </c>
      <c r="H13" s="5" t="n">
        <v>1873.0</v>
      </c>
      <c r="I13" s="5" t="n">
        <v>3261.0</v>
      </c>
      <c r="J13" s="5" t="n">
        <v>265.0</v>
      </c>
      <c r="K13" s="5" t="n">
        <v>277.0</v>
      </c>
      <c r="L13" s="5" t="n">
        <v>199.0</v>
      </c>
      <c r="M13" s="5" t="n">
        <v>2904.0</v>
      </c>
      <c r="N13" s="11" t="n">
        <f si="1" t="shared"/>
        <v>22087.0</v>
      </c>
      <c r="O13" s="5" t="n">
        <v>1698766.0</v>
      </c>
      <c r="P13" s="5" t="n">
        <v>121161.0</v>
      </c>
      <c r="Q13" s="11" t="n">
        <f si="2" t="shared"/>
        <v>19183.0</v>
      </c>
      <c r="R13" s="6" t="n">
        <f si="0" t="shared"/>
        <v>6.316061095761873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272.0</v>
      </c>
      <c r="E14" s="5" t="n">
        <v>833.0</v>
      </c>
      <c r="F14" s="5" t="n">
        <v>2927.0</v>
      </c>
      <c r="G14" s="5" t="n">
        <v>5506.0</v>
      </c>
      <c r="H14" s="5" t="n">
        <v>2499.0</v>
      </c>
      <c r="I14" s="5" t="n">
        <v>3755.0</v>
      </c>
      <c r="J14" s="5" t="n">
        <v>713.0</v>
      </c>
      <c r="K14" s="5" t="n">
        <v>945.0</v>
      </c>
      <c r="L14" s="5" t="n">
        <v>1289.0</v>
      </c>
      <c r="M14" s="5" t="n">
        <v>10423.0</v>
      </c>
      <c r="N14" s="11" t="n">
        <f si="1" t="shared"/>
        <v>29162.0</v>
      </c>
      <c r="O14" s="5" t="n">
        <v>6378325.0</v>
      </c>
      <c r="P14" s="5" t="n">
        <v>256876.0</v>
      </c>
      <c r="Q14" s="11" t="n">
        <f si="2" t="shared"/>
        <v>18739.0</v>
      </c>
      <c r="R14" s="6" t="n">
        <f si="0" t="shared"/>
        <v>13.708095415977374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190.0</v>
      </c>
      <c r="E15" s="5" t="n">
        <f ref="E15:M15" si="3" t="shared">E16-E9-E10-E11-E12-E13-E14</f>
        <v>79.0</v>
      </c>
      <c r="F15" s="5" t="n">
        <f si="3" t="shared"/>
        <v>264.0</v>
      </c>
      <c r="G15" s="5" t="n">
        <f si="3" t="shared"/>
        <v>720.0</v>
      </c>
      <c r="H15" s="5" t="n">
        <f si="3" t="shared"/>
        <v>423.0</v>
      </c>
      <c r="I15" s="5" t="n">
        <f si="3" t="shared"/>
        <v>358.0</v>
      </c>
      <c r="J15" s="5" t="n">
        <f si="3" t="shared"/>
        <v>181.0</v>
      </c>
      <c r="K15" s="5" t="n">
        <f si="3" t="shared"/>
        <v>51.0</v>
      </c>
      <c r="L15" s="5" t="n">
        <f si="3" t="shared"/>
        <v>35.0</v>
      </c>
      <c r="M15" s="5" t="n">
        <f si="3" t="shared"/>
        <v>416.0</v>
      </c>
      <c r="N15" s="5" t="n">
        <f ref="N15" si="4" t="shared">N16-N9-N10-N11-N12-N13-N14</f>
        <v>2717.0</v>
      </c>
      <c r="O15" s="5" t="n">
        <f>O16-O9-O10-O11-O12-O13-O14</f>
        <v>89901.0</v>
      </c>
      <c r="P15" s="5" t="n">
        <f>P16-P9-P10-P11-P12-P13-P14</f>
        <v>19955.0</v>
      </c>
      <c r="Q15" s="11" t="n">
        <f si="2" t="shared"/>
        <v>2301.0</v>
      </c>
      <c r="R15" s="6" t="n">
        <f si="0" t="shared"/>
        <v>8.67231638418079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5263.0</v>
      </c>
      <c r="E16" s="5" t="n">
        <v>13177.0</v>
      </c>
      <c r="F16" s="5" t="n">
        <v>27503.0</v>
      </c>
      <c r="G16" s="5" t="n">
        <v>25285.0</v>
      </c>
      <c r="H16" s="5" t="n">
        <v>29951.0</v>
      </c>
      <c r="I16" s="5" t="n">
        <v>17659.0</v>
      </c>
      <c r="J16" s="5" t="n">
        <v>4008.0</v>
      </c>
      <c r="K16" s="5" t="n">
        <v>2685.0</v>
      </c>
      <c r="L16" s="5" t="n">
        <v>2439.0</v>
      </c>
      <c r="M16" s="5" t="n">
        <v>29806.0</v>
      </c>
      <c r="N16" s="11" t="n">
        <f ref="N16:N48" si="5" t="shared">SUM(D16:M16)</f>
        <v>157776.0</v>
      </c>
      <c r="O16" s="5" t="n">
        <v>1.8588624E7</v>
      </c>
      <c r="P16" s="5" t="n">
        <v>986504.0</v>
      </c>
      <c r="Q16" s="11" t="n">
        <f si="2" t="shared"/>
        <v>127970.0</v>
      </c>
      <c r="R16" s="6" t="n">
        <f si="0" t="shared"/>
        <v>7.708869266234274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127.0</v>
      </c>
      <c r="E17" s="5" t="n">
        <f ref="E17:M17" si="6" t="shared">E18-E16-E3-E4-E5-E6-E7-E8</f>
        <v>290.0</v>
      </c>
      <c r="F17" s="5" t="n">
        <f si="6" t="shared"/>
        <v>290.0</v>
      </c>
      <c r="G17" s="5" t="n">
        <f si="6" t="shared"/>
        <v>165.0</v>
      </c>
      <c r="H17" s="5" t="n">
        <f si="6" t="shared"/>
        <v>215.0</v>
      </c>
      <c r="I17" s="5" t="n">
        <f si="6" t="shared"/>
        <v>150.0</v>
      </c>
      <c r="J17" s="5" t="n">
        <f si="6" t="shared"/>
        <v>80.0</v>
      </c>
      <c r="K17" s="5" t="n">
        <f si="6" t="shared"/>
        <v>149.0</v>
      </c>
      <c r="L17" s="5" t="n">
        <f si="6" t="shared"/>
        <v>20.0</v>
      </c>
      <c r="M17" s="5" t="n">
        <f si="6" t="shared"/>
        <v>105.0</v>
      </c>
      <c r="N17" s="11" t="n">
        <f si="5" t="shared"/>
        <v>1591.0</v>
      </c>
      <c r="O17" s="5" t="n">
        <f>O18-O16-O3-O4-O5-O6-O7-O8</f>
        <v>61551.0</v>
      </c>
      <c r="P17" s="5" t="n">
        <f>P18-P16-P3-P4-P5-P6-P7-P8</f>
        <v>15983.0</v>
      </c>
      <c r="Q17" s="11" t="n">
        <f si="2" t="shared"/>
        <v>1486.0</v>
      </c>
      <c r="R17" s="6" t="n">
        <f si="0" t="shared"/>
        <v>10.7557200538358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32795.0</v>
      </c>
      <c r="E18" s="5" t="n">
        <v>141152.0</v>
      </c>
      <c r="F18" s="5" t="n">
        <v>176958.0</v>
      </c>
      <c r="G18" s="5" t="n">
        <v>85474.0</v>
      </c>
      <c r="H18" s="5" t="n">
        <v>104953.0</v>
      </c>
      <c r="I18" s="5" t="n">
        <v>44458.0</v>
      </c>
      <c r="J18" s="5" t="n">
        <v>10979.0</v>
      </c>
      <c r="K18" s="5" t="n">
        <v>6655.0</v>
      </c>
      <c r="L18" s="5" t="n">
        <v>5321.0</v>
      </c>
      <c r="M18" s="5" t="n">
        <v>49156.0</v>
      </c>
      <c r="N18" s="11" t="n">
        <f si="5" t="shared"/>
        <v>657901.0</v>
      </c>
      <c r="O18" s="5" t="n">
        <v>2.2217306E7</v>
      </c>
      <c r="P18" s="5" t="n">
        <v>3254709.0</v>
      </c>
      <c r="Q18" s="11" t="n">
        <f si="2" t="shared"/>
        <v>608745.0</v>
      </c>
      <c r="R18" s="6" t="n">
        <f si="0" t="shared"/>
        <v>5.346588473005938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710.0</v>
      </c>
      <c r="E19" s="5" t="n">
        <v>934.0</v>
      </c>
      <c r="F19" s="5" t="n">
        <v>1032.0</v>
      </c>
      <c r="G19" s="5" t="n">
        <v>848.0</v>
      </c>
      <c r="H19" s="5" t="n">
        <v>1493.0</v>
      </c>
      <c r="I19" s="5" t="n">
        <v>1128.0</v>
      </c>
      <c r="J19" s="5" t="n">
        <v>435.0</v>
      </c>
      <c r="K19" s="5" t="n">
        <v>267.0</v>
      </c>
      <c r="L19" s="5" t="n">
        <v>151.0</v>
      </c>
      <c r="M19" s="5" t="n">
        <v>926.0</v>
      </c>
      <c r="N19" s="11" t="n">
        <f si="5" t="shared"/>
        <v>7924.0</v>
      </c>
      <c r="O19" s="5" t="n">
        <v>99303.0</v>
      </c>
      <c r="P19" s="5" t="n">
        <v>62571.0</v>
      </c>
      <c r="Q19" s="11" t="n">
        <f si="2" t="shared"/>
        <v>6998.0</v>
      </c>
      <c r="R19" s="6" t="n">
        <f si="0" t="shared"/>
        <v>8.941268933981137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3444.0</v>
      </c>
      <c r="E20" s="5" t="n">
        <v>4150.0</v>
      </c>
      <c r="F20" s="5" t="n">
        <v>4865.0</v>
      </c>
      <c r="G20" s="5" t="n">
        <v>3948.0</v>
      </c>
      <c r="H20" s="5" t="n">
        <v>7138.0</v>
      </c>
      <c r="I20" s="5" t="n">
        <v>6038.0</v>
      </c>
      <c r="J20" s="5" t="n">
        <v>2264.0</v>
      </c>
      <c r="K20" s="5" t="n">
        <v>1361.0</v>
      </c>
      <c r="L20" s="5" t="n">
        <v>904.0</v>
      </c>
      <c r="M20" s="5" t="n">
        <v>3422.0</v>
      </c>
      <c r="N20" s="11" t="n">
        <f si="5" t="shared"/>
        <v>37534.0</v>
      </c>
      <c r="O20" s="5" t="n">
        <v>493508.0</v>
      </c>
      <c r="P20" s="5" t="n">
        <v>324758.0</v>
      </c>
      <c r="Q20" s="11" t="n">
        <f si="2" t="shared"/>
        <v>34112.0</v>
      </c>
      <c r="R20" s="6" t="n">
        <f si="0" t="shared"/>
        <v>9.520344746716697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6.0</v>
      </c>
      <c r="E21" s="5" t="n">
        <v>22.0</v>
      </c>
      <c r="F21" s="5" t="n">
        <v>42.0</v>
      </c>
      <c r="G21" s="5" t="n">
        <v>31.0</v>
      </c>
      <c r="H21" s="5" t="n">
        <v>73.0</v>
      </c>
      <c r="I21" s="5" t="n">
        <v>38.0</v>
      </c>
      <c r="J21" s="5" t="n">
        <v>24.0</v>
      </c>
      <c r="K21" s="5" t="n">
        <v>10.0</v>
      </c>
      <c r="L21" s="5" t="n">
        <v>3.0</v>
      </c>
      <c r="M21" s="5" t="n">
        <v>24.0</v>
      </c>
      <c r="N21" s="11" t="n">
        <f si="5" t="shared"/>
        <v>273.0</v>
      </c>
      <c r="O21" s="5" t="n">
        <v>5538.0</v>
      </c>
      <c r="P21" s="5" t="n">
        <v>2370.0</v>
      </c>
      <c r="Q21" s="11" t="n">
        <f si="2" t="shared"/>
        <v>249.0</v>
      </c>
      <c r="R21" s="6" t="n">
        <f si="0" t="shared"/>
        <v>9.518072289156626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20.0</v>
      </c>
      <c r="E22" s="5" t="n">
        <v>40.0</v>
      </c>
      <c r="F22" s="5" t="n">
        <v>41.0</v>
      </c>
      <c r="G22" s="5" t="n">
        <v>19.0</v>
      </c>
      <c r="H22" s="5" t="n">
        <v>50.0</v>
      </c>
      <c r="I22" s="5" t="n">
        <v>47.0</v>
      </c>
      <c r="J22" s="5" t="n">
        <v>21.0</v>
      </c>
      <c r="K22" s="5" t="n">
        <v>28.0</v>
      </c>
      <c r="L22" s="5" t="n">
        <v>11.0</v>
      </c>
      <c r="M22" s="5" t="n">
        <v>17.0</v>
      </c>
      <c r="N22" s="11" t="n">
        <f si="5" t="shared"/>
        <v>294.0</v>
      </c>
      <c r="O22" s="5" t="n">
        <v>10033.0</v>
      </c>
      <c r="P22" s="5" t="n">
        <v>3613.0</v>
      </c>
      <c r="Q22" s="11" t="n">
        <f si="2" t="shared"/>
        <v>277.0</v>
      </c>
      <c r="R22" s="6" t="n">
        <f si="0" t="shared"/>
        <v>13.04332129963899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5.0</v>
      </c>
      <c r="F23" s="5" t="n">
        <v>12.0</v>
      </c>
      <c r="G23" s="5" t="n">
        <v>7.0</v>
      </c>
      <c r="H23" s="5" t="n">
        <v>6.0</v>
      </c>
      <c r="I23" s="5" t="n">
        <v>14.0</v>
      </c>
      <c r="J23" s="5" t="n">
        <v>3.0</v>
      </c>
      <c r="K23" s="5" t="n">
        <v>4.0</v>
      </c>
      <c r="L23" s="5" t="n">
        <v>1.0</v>
      </c>
      <c r="M23" s="5" t="n">
        <v>9.0</v>
      </c>
      <c r="N23" s="11" t="n">
        <f si="5" t="shared"/>
        <v>61.0</v>
      </c>
      <c r="O23" s="5" t="n">
        <v>1967.0</v>
      </c>
      <c r="P23" s="5" t="n">
        <v>629.0</v>
      </c>
      <c r="Q23" s="11" t="n">
        <f si="2" t="shared"/>
        <v>52.0</v>
      </c>
      <c r="R23" s="6" t="n">
        <f si="0" t="shared"/>
        <v>12.096153846153847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60.0</v>
      </c>
      <c r="E24" s="5" t="n">
        <f ref="E24:M24" si="7" t="shared">E25-E19-E20-E21-E22-E23</f>
        <v>72.0</v>
      </c>
      <c r="F24" s="5" t="n">
        <f si="7" t="shared"/>
        <v>69.0</v>
      </c>
      <c r="G24" s="5" t="n">
        <f si="7" t="shared"/>
        <v>79.0</v>
      </c>
      <c r="H24" s="5" t="n">
        <f si="7" t="shared"/>
        <v>175.0</v>
      </c>
      <c r="I24" s="5" t="n">
        <f si="7" t="shared"/>
        <v>111.0</v>
      </c>
      <c r="J24" s="5" t="n">
        <f si="7" t="shared"/>
        <v>108.0</v>
      </c>
      <c r="K24" s="5" t="n">
        <f si="7" t="shared"/>
        <v>82.0</v>
      </c>
      <c r="L24" s="5" t="n">
        <f si="7" t="shared"/>
        <v>69.0</v>
      </c>
      <c r="M24" s="5" t="n">
        <f si="7" t="shared"/>
        <v>169.0</v>
      </c>
      <c r="N24" s="11" t="n">
        <f si="5" t="shared"/>
        <v>994.0</v>
      </c>
      <c r="O24" s="5" t="n">
        <f>O25-O19-O20-O21-O22-O23</f>
        <v>69604.0</v>
      </c>
      <c r="P24" s="5" t="n">
        <f>P25-P19-P20-P21-P22-P23</f>
        <v>14368.0</v>
      </c>
      <c r="Q24" s="11" t="n">
        <f si="2" t="shared"/>
        <v>825.0</v>
      </c>
      <c r="R24" s="6" t="n">
        <f si="0" t="shared"/>
        <v>17.415757575757574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4240.0</v>
      </c>
      <c r="E25" s="5" t="n">
        <v>5223.0</v>
      </c>
      <c r="F25" s="5" t="n">
        <v>6061.0</v>
      </c>
      <c r="G25" s="5" t="n">
        <v>4932.0</v>
      </c>
      <c r="H25" s="5" t="n">
        <v>8935.0</v>
      </c>
      <c r="I25" s="5" t="n">
        <v>7376.0</v>
      </c>
      <c r="J25" s="5" t="n">
        <v>2855.0</v>
      </c>
      <c r="K25" s="5" t="n">
        <v>1752.0</v>
      </c>
      <c r="L25" s="5" t="n">
        <v>1139.0</v>
      </c>
      <c r="M25" s="5" t="n">
        <v>4567.0</v>
      </c>
      <c r="N25" s="11" t="n">
        <f si="5" t="shared"/>
        <v>47080.0</v>
      </c>
      <c r="O25" s="5" t="n">
        <v>679953.0</v>
      </c>
      <c r="P25" s="5" t="n">
        <v>408309.0</v>
      </c>
      <c r="Q25" s="11" t="n">
        <f si="2" t="shared"/>
        <v>42513.0</v>
      </c>
      <c r="R25" s="6" t="n">
        <f si="0" t="shared"/>
        <v>9.604332792322348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41.0</v>
      </c>
      <c r="E26" s="5" t="n">
        <v>56.0</v>
      </c>
      <c r="F26" s="5" t="n">
        <v>62.0</v>
      </c>
      <c r="G26" s="5" t="n">
        <v>66.0</v>
      </c>
      <c r="H26" s="5" t="n">
        <v>102.0</v>
      </c>
      <c r="I26" s="5" t="n">
        <v>122.0</v>
      </c>
      <c r="J26" s="5" t="n">
        <v>93.0</v>
      </c>
      <c r="K26" s="5" t="n">
        <v>25.0</v>
      </c>
      <c r="L26" s="5" t="n">
        <v>15.0</v>
      </c>
      <c r="M26" s="5" t="n">
        <v>35.0</v>
      </c>
      <c r="N26" s="11" t="n">
        <f si="5" t="shared"/>
        <v>617.0</v>
      </c>
      <c r="O26" s="5" t="n">
        <v>9927.0</v>
      </c>
      <c r="P26" s="5" t="n">
        <v>6752.0</v>
      </c>
      <c r="Q26" s="11" t="n">
        <f si="2" t="shared"/>
        <v>582.0</v>
      </c>
      <c r="R26" s="6" t="n">
        <f si="0" t="shared"/>
        <v>11.601374570446735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238.0</v>
      </c>
      <c r="E27" s="5" t="n">
        <v>343.0</v>
      </c>
      <c r="F27" s="5" t="n">
        <v>372.0</v>
      </c>
      <c r="G27" s="5" t="n">
        <v>288.0</v>
      </c>
      <c r="H27" s="5" t="n">
        <v>595.0</v>
      </c>
      <c r="I27" s="5" t="n">
        <v>696.0</v>
      </c>
      <c r="J27" s="5" t="n">
        <v>367.0</v>
      </c>
      <c r="K27" s="5" t="n">
        <v>168.0</v>
      </c>
      <c r="L27" s="5" t="n">
        <v>145.0</v>
      </c>
      <c r="M27" s="5" t="n">
        <v>353.0</v>
      </c>
      <c r="N27" s="11" t="n">
        <f si="5" t="shared"/>
        <v>3565.0</v>
      </c>
      <c r="O27" s="5" t="n">
        <v>66525.0</v>
      </c>
      <c r="P27" s="5" t="n">
        <v>40562.0</v>
      </c>
      <c r="Q27" s="11" t="n">
        <f si="2" t="shared"/>
        <v>3212.0</v>
      </c>
      <c r="R27" s="6" t="n">
        <f si="0" t="shared"/>
        <v>12.62826899128269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297.0</v>
      </c>
      <c r="E28" s="5" t="n">
        <v>494.0</v>
      </c>
      <c r="F28" s="5" t="n">
        <v>513.0</v>
      </c>
      <c r="G28" s="5" t="n">
        <v>432.0</v>
      </c>
      <c r="H28" s="5" t="n">
        <v>770.0</v>
      </c>
      <c r="I28" s="5" t="n">
        <v>966.0</v>
      </c>
      <c r="J28" s="5" t="n">
        <v>595.0</v>
      </c>
      <c r="K28" s="5" t="n">
        <v>230.0</v>
      </c>
      <c r="L28" s="5" t="n">
        <v>71.0</v>
      </c>
      <c r="M28" s="5" t="n">
        <v>359.0</v>
      </c>
      <c r="N28" s="11" t="n">
        <f si="5" t="shared"/>
        <v>4727.0</v>
      </c>
      <c r="O28" s="5" t="n">
        <v>61446.0</v>
      </c>
      <c r="P28" s="5" t="n">
        <v>47097.0</v>
      </c>
      <c r="Q28" s="11" t="n">
        <f si="2" t="shared"/>
        <v>4368.0</v>
      </c>
      <c r="R28" s="6" t="n">
        <f si="0" t="shared"/>
        <v>10.782280219780219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119.0</v>
      </c>
      <c r="E29" s="5" t="n">
        <v>199.0</v>
      </c>
      <c r="F29" s="5" t="n">
        <v>184.0</v>
      </c>
      <c r="G29" s="5" t="n">
        <v>155.0</v>
      </c>
      <c r="H29" s="5" t="n">
        <v>190.0</v>
      </c>
      <c r="I29" s="5" t="n">
        <v>177.0</v>
      </c>
      <c r="J29" s="5" t="n">
        <v>113.0</v>
      </c>
      <c r="K29" s="5" t="n">
        <v>39.0</v>
      </c>
      <c r="L29" s="5" t="n">
        <v>37.0</v>
      </c>
      <c r="M29" s="5" t="n">
        <v>98.0</v>
      </c>
      <c r="N29" s="11" t="n">
        <f si="5" t="shared"/>
        <v>1311.0</v>
      </c>
      <c r="O29" s="5" t="n">
        <v>21672.0</v>
      </c>
      <c r="P29" s="5" t="n">
        <v>11711.0</v>
      </c>
      <c r="Q29" s="11" t="n">
        <f si="2" t="shared"/>
        <v>1213.0</v>
      </c>
      <c r="R29" s="6" t="n">
        <f si="0" t="shared"/>
        <v>9.654575432811212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120.0</v>
      </c>
      <c r="E30" s="5" t="n">
        <v>197.0</v>
      </c>
      <c r="F30" s="5" t="n">
        <v>217.0</v>
      </c>
      <c r="G30" s="5" t="n">
        <v>161.0</v>
      </c>
      <c r="H30" s="5" t="n">
        <v>262.0</v>
      </c>
      <c r="I30" s="5" t="n">
        <v>249.0</v>
      </c>
      <c r="J30" s="5" t="n">
        <v>177.0</v>
      </c>
      <c r="K30" s="5" t="n">
        <v>48.0</v>
      </c>
      <c r="L30" s="5" t="n">
        <v>20.0</v>
      </c>
      <c r="M30" s="5" t="n">
        <v>112.0</v>
      </c>
      <c r="N30" s="11" t="n">
        <f si="5" t="shared"/>
        <v>1563.0</v>
      </c>
      <c r="O30" s="5" t="n">
        <v>18282.0</v>
      </c>
      <c r="P30" s="5" t="n">
        <v>13493.0</v>
      </c>
      <c r="Q30" s="11" t="n">
        <f si="2" t="shared"/>
        <v>1451.0</v>
      </c>
      <c r="R30" s="6" t="n">
        <f si="0" t="shared"/>
        <v>9.299104066161268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68.0</v>
      </c>
      <c r="E31" s="5" t="n">
        <v>83.0</v>
      </c>
      <c r="F31" s="5" t="n">
        <v>72.0</v>
      </c>
      <c r="G31" s="5" t="n">
        <v>91.0</v>
      </c>
      <c r="H31" s="5" t="n">
        <v>117.0</v>
      </c>
      <c r="I31" s="5" t="n">
        <v>149.0</v>
      </c>
      <c r="J31" s="5" t="n">
        <v>78.0</v>
      </c>
      <c r="K31" s="5" t="n">
        <v>17.0</v>
      </c>
      <c r="L31" s="5" t="n">
        <v>15.0</v>
      </c>
      <c r="M31" s="5" t="n">
        <v>39.0</v>
      </c>
      <c r="N31" s="11" t="n">
        <f si="5" t="shared"/>
        <v>729.0</v>
      </c>
      <c r="O31" s="5" t="n">
        <v>10242.0</v>
      </c>
      <c r="P31" s="5" t="n">
        <v>6685.0</v>
      </c>
      <c r="Q31" s="11" t="n">
        <f si="2" t="shared"/>
        <v>690.0</v>
      </c>
      <c r="R31" s="6" t="n">
        <f si="0" t="shared"/>
        <v>9.68840579710145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70.0</v>
      </c>
      <c r="E32" s="5" t="n">
        <v>91.0</v>
      </c>
      <c r="F32" s="5" t="n">
        <v>96.0</v>
      </c>
      <c r="G32" s="5" t="n">
        <v>86.0</v>
      </c>
      <c r="H32" s="5" t="n">
        <v>180.0</v>
      </c>
      <c r="I32" s="5" t="n">
        <v>221.0</v>
      </c>
      <c r="J32" s="5" t="n">
        <v>138.0</v>
      </c>
      <c r="K32" s="5" t="n">
        <v>51.0</v>
      </c>
      <c r="L32" s="5" t="n">
        <v>36.0</v>
      </c>
      <c r="M32" s="5" t="n">
        <v>80.0</v>
      </c>
      <c r="N32" s="11" t="n">
        <f si="5" t="shared"/>
        <v>1049.0</v>
      </c>
      <c r="O32" s="5" t="n">
        <v>17883.0</v>
      </c>
      <c r="P32" s="5" t="n">
        <v>12260.0</v>
      </c>
      <c r="Q32" s="11" t="n">
        <f si="2" t="shared"/>
        <v>969.0</v>
      </c>
      <c r="R32" s="6" t="n">
        <f si="0" t="shared"/>
        <v>12.652218782249742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542.0</v>
      </c>
      <c r="E33" s="5" t="n">
        <v>710.0</v>
      </c>
      <c r="F33" s="5" t="n">
        <v>782.0</v>
      </c>
      <c r="G33" s="5" t="n">
        <v>566.0</v>
      </c>
      <c r="H33" s="5" t="n">
        <v>871.0</v>
      </c>
      <c r="I33" s="5" t="n">
        <v>670.0</v>
      </c>
      <c r="J33" s="5" t="n">
        <v>316.0</v>
      </c>
      <c r="K33" s="5" t="n">
        <v>204.0</v>
      </c>
      <c r="L33" s="5" t="n">
        <v>136.0</v>
      </c>
      <c r="M33" s="5" t="n">
        <v>417.0</v>
      </c>
      <c r="N33" s="11" t="n">
        <f si="5" t="shared"/>
        <v>5214.0</v>
      </c>
      <c r="O33" s="5" t="n">
        <v>77108.0</v>
      </c>
      <c r="P33" s="5" t="n">
        <v>45246.0</v>
      </c>
      <c r="Q33" s="11" t="n">
        <f si="2" t="shared"/>
        <v>4797.0</v>
      </c>
      <c r="R33" s="6" t="n">
        <f si="0" t="shared"/>
        <v>9.432145090681676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45.0</v>
      </c>
      <c r="E34" s="5" t="n">
        <v>57.0</v>
      </c>
      <c r="F34" s="5" t="n">
        <v>85.0</v>
      </c>
      <c r="G34" s="5" t="n">
        <v>45.0</v>
      </c>
      <c r="H34" s="5" t="n">
        <v>123.0</v>
      </c>
      <c r="I34" s="5" t="n">
        <v>114.0</v>
      </c>
      <c r="J34" s="5" t="n">
        <v>73.0</v>
      </c>
      <c r="K34" s="5" t="n">
        <v>50.0</v>
      </c>
      <c r="L34" s="5" t="n">
        <v>11.0</v>
      </c>
      <c r="M34" s="5" t="n">
        <v>57.0</v>
      </c>
      <c r="N34" s="11" t="n">
        <f si="5" t="shared"/>
        <v>660.0</v>
      </c>
      <c r="O34" s="5" t="n">
        <v>8204.0</v>
      </c>
      <c r="P34" s="5" t="n">
        <v>7308.0</v>
      </c>
      <c r="Q34" s="11" t="n">
        <f si="2" t="shared"/>
        <v>603.0</v>
      </c>
      <c r="R34" s="6" t="n">
        <f si="0" t="shared"/>
        <v>12.119402985074627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38.0</v>
      </c>
      <c r="E35" s="5" t="n">
        <v>20.0</v>
      </c>
      <c r="F35" s="5" t="n">
        <v>22.0</v>
      </c>
      <c r="G35" s="5" t="n">
        <v>20.0</v>
      </c>
      <c r="H35" s="5" t="n">
        <v>25.0</v>
      </c>
      <c r="I35" s="5" t="n">
        <v>12.0</v>
      </c>
      <c r="J35" s="5" t="n">
        <v>13.0</v>
      </c>
      <c r="K35" s="5" t="n">
        <v>6.0</v>
      </c>
      <c r="L35" s="5" t="n">
        <v>3.0</v>
      </c>
      <c r="M35" s="5" t="n">
        <v>40.0</v>
      </c>
      <c r="N35" s="11" t="n">
        <f si="5" t="shared"/>
        <v>199.0</v>
      </c>
      <c r="O35" s="5" t="n">
        <v>1543.0</v>
      </c>
      <c r="P35" s="5" t="n">
        <v>1247.0</v>
      </c>
      <c r="Q35" s="11" t="n">
        <f si="2" t="shared"/>
        <v>159.0</v>
      </c>
      <c r="R35" s="6" t="n">
        <f si="0" t="shared"/>
        <v>7.8427672955974845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47.0</v>
      </c>
      <c r="E36" s="5" t="n">
        <v>86.0</v>
      </c>
      <c r="F36" s="5" t="n">
        <v>86.0</v>
      </c>
      <c r="G36" s="5" t="n">
        <v>73.0</v>
      </c>
      <c r="H36" s="5" t="n">
        <v>103.0</v>
      </c>
      <c r="I36" s="5" t="n">
        <v>67.0</v>
      </c>
      <c r="J36" s="5" t="n">
        <v>55.0</v>
      </c>
      <c r="K36" s="5" t="n">
        <v>31.0</v>
      </c>
      <c r="L36" s="5" t="n">
        <v>6.0</v>
      </c>
      <c r="M36" s="5" t="n">
        <v>22.0</v>
      </c>
      <c r="N36" s="11" t="n">
        <f si="5" t="shared"/>
        <v>576.0</v>
      </c>
      <c r="O36" s="5" t="n">
        <v>5960.0</v>
      </c>
      <c r="P36" s="5" t="n">
        <v>4953.0</v>
      </c>
      <c r="Q36" s="11" t="n">
        <f si="2" t="shared"/>
        <v>554.0</v>
      </c>
      <c r="R36" s="6" t="n">
        <f si="0" t="shared"/>
        <v>8.940433212996389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179.0</v>
      </c>
      <c r="E37" s="5" t="n">
        <v>147.0</v>
      </c>
      <c r="F37" s="5" t="n">
        <v>130.0</v>
      </c>
      <c r="G37" s="5" t="n">
        <v>70.0</v>
      </c>
      <c r="H37" s="5" t="n">
        <v>247.0</v>
      </c>
      <c r="I37" s="5" t="n">
        <v>185.0</v>
      </c>
      <c r="J37" s="5" t="n">
        <v>93.0</v>
      </c>
      <c r="K37" s="5" t="n">
        <v>26.0</v>
      </c>
      <c r="L37" s="5" t="n">
        <v>32.0</v>
      </c>
      <c r="M37" s="5" t="n">
        <v>158.0</v>
      </c>
      <c r="N37" s="11" t="n">
        <f si="5" t="shared"/>
        <v>1267.0</v>
      </c>
      <c r="O37" s="5" t="n">
        <v>16882.0</v>
      </c>
      <c r="P37" s="5" t="n">
        <v>9989.0</v>
      </c>
      <c r="Q37" s="11" t="n">
        <f si="2" t="shared"/>
        <v>1109.0</v>
      </c>
      <c r="R37" s="6" t="n">
        <f si="0" t="shared"/>
        <v>9.00721370604148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334.0</v>
      </c>
      <c r="E38" s="5" t="n">
        <f ref="E38:M38" si="8" t="shared">E39-E26-E27-E28-E29-E30-E31-E32-E33-E34-E35-E36-E37</f>
        <v>456.0</v>
      </c>
      <c r="F38" s="5" t="n">
        <f si="8" t="shared"/>
        <v>567.0</v>
      </c>
      <c r="G38" s="5" t="n">
        <f si="8" t="shared"/>
        <v>368.0</v>
      </c>
      <c r="H38" s="5" t="n">
        <f si="8" t="shared"/>
        <v>603.0</v>
      </c>
      <c r="I38" s="5" t="n">
        <f si="8" t="shared"/>
        <v>551.0</v>
      </c>
      <c r="J38" s="5" t="n">
        <f si="8" t="shared"/>
        <v>285.0</v>
      </c>
      <c r="K38" s="5" t="n">
        <f si="8" t="shared"/>
        <v>188.0</v>
      </c>
      <c r="L38" s="5" t="n">
        <f si="8" t="shared"/>
        <v>101.0</v>
      </c>
      <c r="M38" s="5" t="n">
        <f si="8" t="shared"/>
        <v>384.0</v>
      </c>
      <c r="N38" s="11" t="n">
        <f si="5" t="shared"/>
        <v>3837.0</v>
      </c>
      <c r="O38" s="5" t="n">
        <f>O39-O26-O27-O28-O29-O30-O31-O32-O33-O34-O35-O36-O37</f>
        <v>64711.0</v>
      </c>
      <c r="P38" s="5" t="n">
        <f>P39-P26-P27-P28-P29-P30-P31-P32-P33-P34-P35-P36-P37</f>
        <v>36059.0</v>
      </c>
      <c r="Q38" s="11" t="n">
        <f si="2" t="shared"/>
        <v>3453.0</v>
      </c>
      <c r="R38" s="6" t="n">
        <f si="0" t="shared"/>
        <v>10.442803359397626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2138.0</v>
      </c>
      <c r="E39" s="5" t="n">
        <v>2939.0</v>
      </c>
      <c r="F39" s="5" t="n">
        <v>3188.0</v>
      </c>
      <c r="G39" s="5" t="n">
        <v>2421.0</v>
      </c>
      <c r="H39" s="5" t="n">
        <v>4188.0</v>
      </c>
      <c r="I39" s="5" t="n">
        <v>4179.0</v>
      </c>
      <c r="J39" s="5" t="n">
        <v>2396.0</v>
      </c>
      <c r="K39" s="5" t="n">
        <v>1083.0</v>
      </c>
      <c r="L39" s="5" t="n">
        <v>628.0</v>
      </c>
      <c r="M39" s="5" t="n">
        <v>2154.0</v>
      </c>
      <c r="N39" s="11" t="n">
        <f si="5" t="shared"/>
        <v>25314.0</v>
      </c>
      <c r="O39" s="5" t="n">
        <v>380385.0</v>
      </c>
      <c r="P39" s="5" t="n">
        <v>243362.0</v>
      </c>
      <c r="Q39" s="11" t="n">
        <f si="2" t="shared"/>
        <v>23160.0</v>
      </c>
      <c r="R39" s="6" t="n">
        <f si="0" t="shared"/>
        <v>10.507858376511226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450.0</v>
      </c>
      <c r="E40" s="5" t="n">
        <v>673.0</v>
      </c>
      <c r="F40" s="5" t="n">
        <v>906.0</v>
      </c>
      <c r="G40" s="5" t="n">
        <v>751.0</v>
      </c>
      <c r="H40" s="5" t="n">
        <v>1459.0</v>
      </c>
      <c r="I40" s="5" t="n">
        <v>1035.0</v>
      </c>
      <c r="J40" s="5" t="n">
        <v>265.0</v>
      </c>
      <c r="K40" s="5" t="n">
        <v>146.0</v>
      </c>
      <c r="L40" s="5" t="n">
        <v>93.0</v>
      </c>
      <c r="M40" s="5" t="n">
        <v>944.0</v>
      </c>
      <c r="N40" s="11" t="n">
        <f si="5" t="shared"/>
        <v>6722.0</v>
      </c>
      <c r="O40" s="5" t="n">
        <v>61442.0</v>
      </c>
      <c r="P40" s="5" t="n">
        <v>45944.0</v>
      </c>
      <c r="Q40" s="11" t="n">
        <f si="2" t="shared"/>
        <v>5778.0</v>
      </c>
      <c r="R40" s="6" t="n">
        <f si="0" t="shared"/>
        <v>7.951540325372101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101.0</v>
      </c>
      <c r="E41" s="5" t="n">
        <v>113.0</v>
      </c>
      <c r="F41" s="5" t="n">
        <v>145.0</v>
      </c>
      <c r="G41" s="5" t="n">
        <v>103.0</v>
      </c>
      <c r="H41" s="5" t="n">
        <v>234.0</v>
      </c>
      <c r="I41" s="5" t="n">
        <v>197.0</v>
      </c>
      <c r="J41" s="5" t="n">
        <v>69.0</v>
      </c>
      <c r="K41" s="5" t="n">
        <v>43.0</v>
      </c>
      <c r="L41" s="5" t="n">
        <v>42.0</v>
      </c>
      <c r="M41" s="5" t="n">
        <v>153.0</v>
      </c>
      <c r="N41" s="11" t="n">
        <f si="5" t="shared"/>
        <v>1200.0</v>
      </c>
      <c r="O41" s="5" t="n">
        <v>16083.0</v>
      </c>
      <c r="P41" s="5" t="n">
        <v>11153.0</v>
      </c>
      <c r="Q41" s="11" t="n">
        <f si="2" t="shared"/>
        <v>1047.0</v>
      </c>
      <c r="R41" s="6" t="n">
        <f si="0" t="shared"/>
        <v>10.652340019102196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24.0</v>
      </c>
      <c r="E42" s="5" t="n">
        <f ref="E42:M42" si="9" t="shared">E43-E40-E41</f>
        <v>31.0</v>
      </c>
      <c r="F42" s="5" t="n">
        <f si="9" t="shared"/>
        <v>30.0</v>
      </c>
      <c r="G42" s="5" t="n">
        <f si="9" t="shared"/>
        <v>25.0</v>
      </c>
      <c r="H42" s="5" t="n">
        <f si="9" t="shared"/>
        <v>38.0</v>
      </c>
      <c r="I42" s="5" t="n">
        <f si="9" t="shared"/>
        <v>20.0</v>
      </c>
      <c r="J42" s="5" t="n">
        <f si="9" t="shared"/>
        <v>26.0</v>
      </c>
      <c r="K42" s="5" t="n">
        <f si="9" t="shared"/>
        <v>11.0</v>
      </c>
      <c r="L42" s="5" t="n">
        <f si="9" t="shared"/>
        <v>10.0</v>
      </c>
      <c r="M42" s="5" t="n">
        <f si="9" t="shared"/>
        <v>23.0</v>
      </c>
      <c r="N42" s="11" t="n">
        <f si="5" t="shared"/>
        <v>238.0</v>
      </c>
      <c r="O42" s="5" t="n">
        <f>O43-O40-O41</f>
        <v>5142.0</v>
      </c>
      <c r="P42" s="5" t="n">
        <f>P43-P40-P41</f>
        <v>2672.0</v>
      </c>
      <c r="Q42" s="11" t="n">
        <f si="2" t="shared"/>
        <v>215.0</v>
      </c>
      <c r="R42" s="6" t="n">
        <f si="0" t="shared"/>
        <v>12.427906976744186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575.0</v>
      </c>
      <c r="E43" s="5" t="n">
        <v>817.0</v>
      </c>
      <c r="F43" s="5" t="n">
        <v>1081.0</v>
      </c>
      <c r="G43" s="5" t="n">
        <v>879.0</v>
      </c>
      <c r="H43" s="5" t="n">
        <v>1731.0</v>
      </c>
      <c r="I43" s="5" t="n">
        <v>1252.0</v>
      </c>
      <c r="J43" s="5" t="n">
        <v>360.0</v>
      </c>
      <c r="K43" s="5" t="n">
        <v>200.0</v>
      </c>
      <c r="L43" s="5" t="n">
        <v>145.0</v>
      </c>
      <c r="M43" s="5" t="n">
        <v>1120.0</v>
      </c>
      <c r="N43" s="11" t="n">
        <f si="5" t="shared"/>
        <v>8160.0</v>
      </c>
      <c r="O43" s="5" t="n">
        <v>82667.0</v>
      </c>
      <c r="P43" s="5" t="n">
        <v>59769.0</v>
      </c>
      <c r="Q43" s="11" t="n">
        <f si="2" t="shared"/>
        <v>7040.0</v>
      </c>
      <c r="R43" s="6" t="n">
        <f si="0" t="shared"/>
        <v>8.489914772727273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8.0</v>
      </c>
      <c r="E44" s="8" t="n">
        <v>16.0</v>
      </c>
      <c r="F44" s="8" t="n">
        <v>35.0</v>
      </c>
      <c r="G44" s="8" t="n">
        <v>49.0</v>
      </c>
      <c r="H44" s="8" t="n">
        <v>41.0</v>
      </c>
      <c r="I44" s="8" t="n">
        <v>40.0</v>
      </c>
      <c r="J44" s="8" t="n">
        <v>48.0</v>
      </c>
      <c r="K44" s="8" t="n">
        <v>40.0</v>
      </c>
      <c r="L44" s="8" t="n">
        <v>20.0</v>
      </c>
      <c r="M44" s="8" t="n">
        <v>77.0</v>
      </c>
      <c r="N44" s="11" t="n">
        <f si="5" t="shared"/>
        <v>374.0</v>
      </c>
      <c r="O44" s="8" t="n">
        <v>25228.0</v>
      </c>
      <c r="P44" s="8" t="n">
        <v>5462.0</v>
      </c>
      <c r="Q44" s="11" t="n">
        <f si="2" t="shared"/>
        <v>297.0</v>
      </c>
      <c r="R44" s="6" t="n">
        <f si="0" t="shared"/>
        <v>18.39057239057239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33.0</v>
      </c>
      <c r="F45" s="8" t="n">
        <f si="10" t="shared"/>
        <v>44.0</v>
      </c>
      <c r="G45" s="8" t="n">
        <f si="10" t="shared"/>
        <v>35.0</v>
      </c>
      <c r="H45" s="8" t="n">
        <f si="10" t="shared"/>
        <v>68.0</v>
      </c>
      <c r="I45" s="8" t="n">
        <f si="10" t="shared"/>
        <v>78.0</v>
      </c>
      <c r="J45" s="8" t="n">
        <f si="10" t="shared"/>
        <v>86.0</v>
      </c>
      <c r="K45" s="8" t="n">
        <f si="10" t="shared"/>
        <v>26.0</v>
      </c>
      <c r="L45" s="8" t="n">
        <f si="10" t="shared"/>
        <v>19.0</v>
      </c>
      <c r="M45" s="8" t="n">
        <f si="10" t="shared"/>
        <v>73.0</v>
      </c>
      <c r="N45" s="11" t="n">
        <f si="5" t="shared"/>
        <v>470.0</v>
      </c>
      <c r="O45" s="8" t="n">
        <f>O46-O44</f>
        <v>35419.0</v>
      </c>
      <c r="P45" s="8" t="n">
        <f>P46-P44</f>
        <v>6450.0</v>
      </c>
      <c r="Q45" s="11" t="n">
        <f si="2" t="shared"/>
        <v>397.0</v>
      </c>
      <c r="R45" s="6" t="n">
        <f si="0" t="shared"/>
        <v>16.24685138539043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16.0</v>
      </c>
      <c r="E46" s="8" t="n">
        <v>49.0</v>
      </c>
      <c r="F46" s="8" t="n">
        <v>79.0</v>
      </c>
      <c r="G46" s="8" t="n">
        <v>84.0</v>
      </c>
      <c r="H46" s="8" t="n">
        <v>109.0</v>
      </c>
      <c r="I46" s="8" t="n">
        <v>118.0</v>
      </c>
      <c r="J46" s="8" t="n">
        <v>134.0</v>
      </c>
      <c r="K46" s="8" t="n">
        <v>66.0</v>
      </c>
      <c r="L46" s="8" t="n">
        <v>39.0</v>
      </c>
      <c r="M46" s="8" t="n">
        <v>150.0</v>
      </c>
      <c r="N46" s="11" t="n">
        <f si="5" t="shared"/>
        <v>844.0</v>
      </c>
      <c r="O46" s="8" t="n">
        <v>60647.0</v>
      </c>
      <c r="P46" s="8" t="n">
        <v>11912.0</v>
      </c>
      <c r="Q46" s="11" t="n">
        <f si="2" t="shared"/>
        <v>694.0</v>
      </c>
      <c r="R46" s="6" t="n">
        <f si="0" t="shared"/>
        <v>17.164265129683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9.0</v>
      </c>
      <c r="F47" s="5" t="n">
        <v>13.0</v>
      </c>
      <c r="G47" s="5" t="n">
        <v>6.0</v>
      </c>
      <c r="H47" s="5" t="n">
        <v>12.0</v>
      </c>
      <c r="I47" s="5" t="n">
        <v>7.0</v>
      </c>
      <c r="J47" s="5" t="n">
        <v>1.0</v>
      </c>
      <c r="K47" s="5" t="n">
        <v>3.0</v>
      </c>
      <c r="L47" s="5" t="n">
        <v>0.0</v>
      </c>
      <c r="M47" s="5" t="n">
        <v>12.0</v>
      </c>
      <c r="N47" s="11" t="n">
        <f si="5" t="shared"/>
        <v>67.0</v>
      </c>
      <c r="O47" s="5" t="n">
        <v>6836.0</v>
      </c>
      <c r="P47" s="5" t="n">
        <v>416.0</v>
      </c>
      <c r="Q47" s="11" t="n">
        <f si="2" t="shared"/>
        <v>55.0</v>
      </c>
      <c r="R47" s="6" t="n">
        <f si="0" t="shared"/>
        <v>7.5636363636363635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39768.0</v>
      </c>
      <c r="E48" s="5" t="n">
        <f ref="E48:M48" si="11" t="shared">E47+E46+E43+E39+E25+E18</f>
        <v>150189.0</v>
      </c>
      <c r="F48" s="5" t="n">
        <f si="11" t="shared"/>
        <v>187380.0</v>
      </c>
      <c r="G48" s="5" t="n">
        <f si="11" t="shared"/>
        <v>93796.0</v>
      </c>
      <c r="H48" s="5" t="n">
        <f si="11" t="shared"/>
        <v>119928.0</v>
      </c>
      <c r="I48" s="5" t="n">
        <f si="11" t="shared"/>
        <v>57390.0</v>
      </c>
      <c r="J48" s="5" t="n">
        <f si="11" t="shared"/>
        <v>16725.0</v>
      </c>
      <c r="K48" s="5" t="n">
        <f si="11" t="shared"/>
        <v>9759.0</v>
      </c>
      <c r="L48" s="5" t="n">
        <f si="11" t="shared"/>
        <v>7272.0</v>
      </c>
      <c r="M48" s="5" t="n">
        <f si="11" t="shared"/>
        <v>57159.0</v>
      </c>
      <c r="N48" s="11" t="n">
        <f si="5" t="shared"/>
        <v>739366.0</v>
      </c>
      <c r="O48" s="5" t="n">
        <f>O47+O46+O43+O39+O25+O18</f>
        <v>2.3427794E7</v>
      </c>
      <c r="P48" s="5" t="n">
        <f>P47+P46+P43+P39+P25+P18</f>
        <v>3978477.0</v>
      </c>
      <c r="Q48" s="11" t="n">
        <f si="2" t="shared"/>
        <v>682207.0</v>
      </c>
      <c r="R48" s="6" t="n">
        <f si="0" t="shared"/>
        <v>5.831773933718065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5.378662259287011</v>
      </c>
      <c r="E49" s="6" t="n">
        <f ref="E49" si="13" t="shared">E48/$N$48*100</f>
        <v>20.313214294408994</v>
      </c>
      <c r="F49" s="6" t="n">
        <f ref="F49" si="14" t="shared">F48/$N$48*100</f>
        <v>25.343334694860193</v>
      </c>
      <c r="G49" s="6" t="n">
        <f ref="G49" si="15" t="shared">G48/$N$48*100</f>
        <v>12.686003954739602</v>
      </c>
      <c r="H49" s="6" t="n">
        <f ref="H49" si="16" t="shared">H48/$N$48*100</f>
        <v>16.220383409569823</v>
      </c>
      <c r="I49" s="6" t="n">
        <f ref="I49" si="17" t="shared">I48/$N$48*100</f>
        <v>7.762055598986159</v>
      </c>
      <c r="J49" s="6" t="n">
        <f ref="J49" si="18" t="shared">J48/$N$48*100</f>
        <v>2.2620731816177644</v>
      </c>
      <c r="K49" s="6" t="n">
        <f ref="K49" si="19" t="shared">K48/$N$48*100</f>
        <v>1.3199146295610023</v>
      </c>
      <c r="L49" s="6" t="n">
        <f ref="L49" si="20" t="shared">L48/$N$48*100</f>
        <v>0.9835453618370333</v>
      </c>
      <c r="M49" s="6" t="n">
        <f ref="M49" si="21" t="shared">M48/$N$48*100</f>
        <v>7.730812615132425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