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<sst xmlns="http://schemas.openxmlformats.org/spreadsheetml/2006/main" count="118" uniqueCount="73">
  <si>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</si>
  <si>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</si>
  <si>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</si>
  <si>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</si>
  <si>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</si>
  <si>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</si>
  <si>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</si>
  <si>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</si>
  <si>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</si>
  <si>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</si>
  <si>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</si>
  <si>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</si>
  <si>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</si>
  <si>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</si>
  <si>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</si>
  <si>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</si>
  <si>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</si>
  <si>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</si>
  <si>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</si>
  <si>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</si>
  <si>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</si>
  <si>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</si>
  <si>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</si>
  <si>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</si>
  <si>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</si>
  <si>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</si>
  <si>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</si>
  <si>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</si>
  <si>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</si>
  <si>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</si>
  <si>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</si>
  <si>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</si>
  <si>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</si>
  <si>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</si>
  <si>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</si>
  <si>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</si>
  <si>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</si>
  <si>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</si>
  <si>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</si>
  <si>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</si>
  <si>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</si>
  <si>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</si>
  <si>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</si>
  <si>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</si>
  <si>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</si>
  <si>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</si>
  <si>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</si>
  <si>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</si>
  <si>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</si>
  <si>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</si>
  <si>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</si>
  <si>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</si>
  <si>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</si>
  <si>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</si>
  <si>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</si>
  <si>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</si>
  <si>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</si>
  <si>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</si>
  <si>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</si>
  <si>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</si>
  <si>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</si>
  <si>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</si>
  <si>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</si>
  <si>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</si>
  <si>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</si>
  <si>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</si>
  <si>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</si>
  <si>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</si>
  <si>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</si>
  <si>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</si>
  <si>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</si>
  <si>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112年3月來臺旅客人次～按停留夜數分
Table 1-8  Visitor Arrivals  by Length of Stay,
March,2023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</si>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</sst>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1706.0</v>
      </c>
      <c r="E3" s="4" t="n">
        <v>9271.0</v>
      </c>
      <c r="F3" s="4" t="n">
        <v>17366.0</v>
      </c>
      <c r="G3" s="4" t="n">
        <v>15437.0</v>
      </c>
      <c r="H3" s="4" t="n">
        <v>12179.0</v>
      </c>
      <c r="I3" s="4" t="n">
        <v>3805.0</v>
      </c>
      <c r="J3" s="4" t="n">
        <v>827.0</v>
      </c>
      <c r="K3" s="4" t="n">
        <v>192.0</v>
      </c>
      <c r="L3" s="4" t="n">
        <v>96.0</v>
      </c>
      <c r="M3" s="4" t="n">
        <v>2784.0</v>
      </c>
      <c r="N3" s="11" t="n">
        <f>SUM(D3:M3)</f>
        <v>63663.0</v>
      </c>
      <c r="O3" s="4" t="n">
        <v>553059.0</v>
      </c>
      <c r="P3" s="4" t="n">
        <v>275626.0</v>
      </c>
      <c r="Q3" s="11" t="n">
        <f>SUM(D3:L3)</f>
        <v>60879.0</v>
      </c>
      <c r="R3" s="6" t="n">
        <f ref="R3:R48" si="0" t="shared">IF(P3&lt;&gt;0,P3/SUM(D3:L3),0)</f>
        <v>4.527439675421738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264.0</v>
      </c>
      <c r="E4" s="5" t="n">
        <v>291.0</v>
      </c>
      <c r="F4" s="5" t="n">
        <v>298.0</v>
      </c>
      <c r="G4" s="5" t="n">
        <v>377.0</v>
      </c>
      <c r="H4" s="5" t="n">
        <v>750.0</v>
      </c>
      <c r="I4" s="5" t="n">
        <v>1098.0</v>
      </c>
      <c r="J4" s="5" t="n">
        <v>857.0</v>
      </c>
      <c r="K4" s="5" t="n">
        <v>566.0</v>
      </c>
      <c r="L4" s="5" t="n">
        <v>649.0</v>
      </c>
      <c r="M4" s="5" t="n">
        <v>5316.0</v>
      </c>
      <c r="N4" s="11" t="n">
        <f ref="N4:N14" si="1" t="shared">SUM(D4:M4)</f>
        <v>10466.0</v>
      </c>
      <c r="O4" s="5" t="n">
        <v>779310.0</v>
      </c>
      <c r="P4" s="5" t="n">
        <v>120365.0</v>
      </c>
      <c r="Q4" s="11" t="n">
        <f ref="Q4:Q48" si="2" t="shared">SUM(D4:L4)</f>
        <v>5150.0</v>
      </c>
      <c r="R4" s="6" t="n">
        <f si="0" t="shared"/>
        <v>23.371844660194174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3713.0</v>
      </c>
      <c r="E5" s="5" t="n">
        <v>14810.0</v>
      </c>
      <c r="F5" s="5" t="n">
        <v>19950.0</v>
      </c>
      <c r="G5" s="5" t="n">
        <v>8013.0</v>
      </c>
      <c r="H5" s="5" t="n">
        <v>6444.0</v>
      </c>
      <c r="I5" s="5" t="n">
        <v>3494.0</v>
      </c>
      <c r="J5" s="5" t="n">
        <v>1875.0</v>
      </c>
      <c r="K5" s="5" t="n">
        <v>1952.0</v>
      </c>
      <c r="L5" s="5" t="n">
        <v>861.0</v>
      </c>
      <c r="M5" s="5" t="n">
        <v>3096.0</v>
      </c>
      <c r="N5" s="11" t="n">
        <f si="1" t="shared"/>
        <v>64208.0</v>
      </c>
      <c r="O5" s="5" t="n">
        <v>1170967.0</v>
      </c>
      <c r="P5" s="5" t="n">
        <v>392544.0</v>
      </c>
      <c r="Q5" s="11" t="n">
        <f si="2" t="shared"/>
        <v>61112.0</v>
      </c>
      <c r="R5" s="6" t="n">
        <f si="0" t="shared"/>
        <v>6.423353842125933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1157.0</v>
      </c>
      <c r="E6" s="5" t="n">
        <v>6650.0</v>
      </c>
      <c r="F6" s="5" t="n">
        <v>30859.0</v>
      </c>
      <c r="G6" s="5" t="n">
        <v>9080.0</v>
      </c>
      <c r="H6" s="5" t="n">
        <v>3899.0</v>
      </c>
      <c r="I6" s="5" t="n">
        <v>1269.0</v>
      </c>
      <c r="J6" s="5" t="n">
        <v>529.0</v>
      </c>
      <c r="K6" s="5" t="n">
        <v>487.0</v>
      </c>
      <c r="L6" s="5" t="n">
        <v>234.0</v>
      </c>
      <c r="M6" s="5" t="n">
        <v>748.0</v>
      </c>
      <c r="N6" s="11" t="n">
        <f si="1" t="shared"/>
        <v>54912.0</v>
      </c>
      <c r="O6" s="5" t="n">
        <v>369051.0</v>
      </c>
      <c r="P6" s="5" t="n">
        <v>229302.0</v>
      </c>
      <c r="Q6" s="11" t="n">
        <f si="2" t="shared"/>
        <v>54164.0</v>
      </c>
      <c r="R6" s="6" t="n">
        <f si="0" t="shared"/>
        <v>4.233476109593088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126.0</v>
      </c>
      <c r="E7" s="5" t="n">
        <v>133.0</v>
      </c>
      <c r="F7" s="5" t="n">
        <v>230.0</v>
      </c>
      <c r="G7" s="5" t="n">
        <v>241.0</v>
      </c>
      <c r="H7" s="5" t="n">
        <v>544.0</v>
      </c>
      <c r="I7" s="5" t="n">
        <v>287.0</v>
      </c>
      <c r="J7" s="5" t="n">
        <v>155.0</v>
      </c>
      <c r="K7" s="5" t="n">
        <v>180.0</v>
      </c>
      <c r="L7" s="5" t="n">
        <v>58.0</v>
      </c>
      <c r="M7" s="5" t="n">
        <v>429.0</v>
      </c>
      <c r="N7" s="11" t="n">
        <f si="1" t="shared"/>
        <v>2383.0</v>
      </c>
      <c r="O7" s="5" t="n">
        <v>145684.0</v>
      </c>
      <c r="P7" s="5" t="n">
        <v>25047.0</v>
      </c>
      <c r="Q7" s="11" t="n">
        <f si="2" t="shared"/>
        <v>1954.0</v>
      </c>
      <c r="R7" s="6" t="n">
        <f si="0" t="shared"/>
        <v>12.818321392016376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105.0</v>
      </c>
      <c r="E8" s="5" t="n">
        <v>120.0</v>
      </c>
      <c r="F8" s="5" t="n">
        <v>135.0</v>
      </c>
      <c r="G8" s="5" t="n">
        <v>172.0</v>
      </c>
      <c r="H8" s="5" t="n">
        <v>323.0</v>
      </c>
      <c r="I8" s="5" t="n">
        <v>316.0</v>
      </c>
      <c r="J8" s="5" t="n">
        <v>128.0</v>
      </c>
      <c r="K8" s="5" t="n">
        <v>54.0</v>
      </c>
      <c r="L8" s="5" t="n">
        <v>25.0</v>
      </c>
      <c r="M8" s="5" t="n">
        <v>89.0</v>
      </c>
      <c r="N8" s="11" t="n">
        <f si="1" t="shared"/>
        <v>1467.0</v>
      </c>
      <c r="O8" s="5" t="n">
        <v>32215.0</v>
      </c>
      <c r="P8" s="5" t="n">
        <v>13852.0</v>
      </c>
      <c r="Q8" s="11" t="n">
        <f si="2" t="shared"/>
        <v>1378.0</v>
      </c>
      <c r="R8" s="6" t="n">
        <f si="0" t="shared"/>
        <v>10.052249637155297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2175.0</v>
      </c>
      <c r="E9" s="5" t="n">
        <v>592.0</v>
      </c>
      <c r="F9" s="5" t="n">
        <v>1918.0</v>
      </c>
      <c r="G9" s="5" t="n">
        <v>4383.0</v>
      </c>
      <c r="H9" s="5" t="n">
        <v>20849.0</v>
      </c>
      <c r="I9" s="5" t="n">
        <v>8435.0</v>
      </c>
      <c r="J9" s="5" t="n">
        <v>1526.0</v>
      </c>
      <c r="K9" s="5" t="n">
        <v>949.0</v>
      </c>
      <c r="L9" s="5" t="n">
        <v>190.0</v>
      </c>
      <c r="M9" s="5" t="n">
        <v>1120.0</v>
      </c>
      <c r="N9" s="11" t="n">
        <f si="1" t="shared"/>
        <v>42137.0</v>
      </c>
      <c r="O9" s="5" t="n">
        <v>1135619.0</v>
      </c>
      <c r="P9" s="5" t="n">
        <v>324833.0</v>
      </c>
      <c r="Q9" s="11" t="n">
        <f si="2" t="shared"/>
        <v>41017.0</v>
      </c>
      <c r="R9" s="6" t="n">
        <f si="0" t="shared"/>
        <v>7.919472413877173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983.0</v>
      </c>
      <c r="E10" s="5" t="n">
        <v>1130.0</v>
      </c>
      <c r="F10" s="5" t="n">
        <v>2948.0</v>
      </c>
      <c r="G10" s="5" t="n">
        <v>5546.0</v>
      </c>
      <c r="H10" s="5" t="n">
        <v>19590.0</v>
      </c>
      <c r="I10" s="5" t="n">
        <v>9192.0</v>
      </c>
      <c r="J10" s="5" t="n">
        <v>789.0</v>
      </c>
      <c r="K10" s="5" t="n">
        <v>262.0</v>
      </c>
      <c r="L10" s="5" t="n">
        <v>61.0</v>
      </c>
      <c r="M10" s="5" t="n">
        <v>269.0</v>
      </c>
      <c r="N10" s="11" t="n">
        <f si="1" t="shared"/>
        <v>40770.0</v>
      </c>
      <c r="O10" s="5" t="n">
        <v>318224.0</v>
      </c>
      <c r="P10" s="5" t="n">
        <v>272300.0</v>
      </c>
      <c r="Q10" s="11" t="n">
        <f si="2" t="shared"/>
        <v>40501.0</v>
      </c>
      <c r="R10" s="6" t="n">
        <f si="0" t="shared"/>
        <v>6.723290782943631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1662.0</v>
      </c>
      <c r="E11" s="5" t="n">
        <v>175.0</v>
      </c>
      <c r="F11" s="5" t="n">
        <v>408.0</v>
      </c>
      <c r="G11" s="5" t="n">
        <v>593.0</v>
      </c>
      <c r="H11" s="5" t="n">
        <v>1716.0</v>
      </c>
      <c r="I11" s="5" t="n">
        <v>1221.0</v>
      </c>
      <c r="J11" s="5" t="n">
        <v>429.0</v>
      </c>
      <c r="K11" s="5" t="n">
        <v>419.0</v>
      </c>
      <c r="L11" s="5" t="n">
        <v>128.0</v>
      </c>
      <c r="M11" s="5" t="n">
        <v>6220.0</v>
      </c>
      <c r="N11" s="11" t="n">
        <f si="1" t="shared"/>
        <v>12971.0</v>
      </c>
      <c r="O11" s="5" t="n">
        <v>9477206.0</v>
      </c>
      <c r="P11" s="5" t="n">
        <v>66801.0</v>
      </c>
      <c r="Q11" s="11" t="n">
        <f si="2" t="shared"/>
        <v>6751.0</v>
      </c>
      <c r="R11" s="6" t="n">
        <f si="0" t="shared"/>
        <v>9.894978521700489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799.0</v>
      </c>
      <c r="E12" s="5" t="n">
        <v>1443.0</v>
      </c>
      <c r="F12" s="5" t="n">
        <v>4124.0</v>
      </c>
      <c r="G12" s="5" t="n">
        <v>3256.0</v>
      </c>
      <c r="H12" s="5" t="n">
        <v>3442.0</v>
      </c>
      <c r="I12" s="5" t="n">
        <v>1849.0</v>
      </c>
      <c r="J12" s="5" t="n">
        <v>225.0</v>
      </c>
      <c r="K12" s="5" t="n">
        <v>331.0</v>
      </c>
      <c r="L12" s="5" t="n">
        <v>240.0</v>
      </c>
      <c r="M12" s="5" t="n">
        <v>6663.0</v>
      </c>
      <c r="N12" s="11" t="n">
        <f si="1" t="shared"/>
        <v>22372.0</v>
      </c>
      <c r="O12" s="5" t="n">
        <v>8191551.0</v>
      </c>
      <c r="P12" s="5" t="n">
        <v>108387.0</v>
      </c>
      <c r="Q12" s="11" t="n">
        <f si="2" t="shared"/>
        <v>15709.0</v>
      </c>
      <c r="R12" s="6" t="n">
        <f si="0" t="shared"/>
        <v>6.899675345343434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1050.0</v>
      </c>
      <c r="E13" s="5" t="n">
        <v>2014.0</v>
      </c>
      <c r="F13" s="5" t="n">
        <v>10101.0</v>
      </c>
      <c r="G13" s="5" t="n">
        <v>8396.0</v>
      </c>
      <c r="H13" s="5" t="n">
        <v>5569.0</v>
      </c>
      <c r="I13" s="5" t="n">
        <v>3760.0</v>
      </c>
      <c r="J13" s="5" t="n">
        <v>236.0</v>
      </c>
      <c r="K13" s="5" t="n">
        <v>334.0</v>
      </c>
      <c r="L13" s="5" t="n">
        <v>201.0</v>
      </c>
      <c r="M13" s="5" t="n">
        <v>3996.0</v>
      </c>
      <c r="N13" s="11" t="n">
        <f si="1" t="shared"/>
        <v>35657.0</v>
      </c>
      <c r="O13" s="5" t="n">
        <v>4529412.0</v>
      </c>
      <c r="P13" s="5" t="n">
        <v>179128.0</v>
      </c>
      <c r="Q13" s="11" t="n">
        <f si="2" t="shared"/>
        <v>31661.0</v>
      </c>
      <c r="R13" s="6" t="n">
        <f si="0" t="shared"/>
        <v>5.657686112251666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216.0</v>
      </c>
      <c r="E14" s="5" t="n">
        <v>1751.0</v>
      </c>
      <c r="F14" s="5" t="n">
        <v>2774.0</v>
      </c>
      <c r="G14" s="5" t="n">
        <v>8235.0</v>
      </c>
      <c r="H14" s="5" t="n">
        <v>1943.0</v>
      </c>
      <c r="I14" s="5" t="n">
        <v>1580.0</v>
      </c>
      <c r="J14" s="5" t="n">
        <v>656.0</v>
      </c>
      <c r="K14" s="5" t="n">
        <v>941.0</v>
      </c>
      <c r="L14" s="5" t="n">
        <v>673.0</v>
      </c>
      <c r="M14" s="5" t="n">
        <v>11083.0</v>
      </c>
      <c r="N14" s="11" t="n">
        <f si="1" t="shared"/>
        <v>29852.0</v>
      </c>
      <c r="O14" s="5" t="n">
        <v>1.3086066E7</v>
      </c>
      <c r="P14" s="5" t="n">
        <v>185915.0</v>
      </c>
      <c r="Q14" s="11" t="n">
        <f si="2" t="shared"/>
        <v>18769.0</v>
      </c>
      <c r="R14" s="6" t="n">
        <f si="0" t="shared"/>
        <v>9.905429165112686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58.0</v>
      </c>
      <c r="E15" s="5" t="n">
        <f ref="E15:M15" si="3" t="shared">E16-E9-E10-E11-E12-E13-E14</f>
        <v>29.0</v>
      </c>
      <c r="F15" s="5" t="n">
        <f si="3" t="shared"/>
        <v>68.0</v>
      </c>
      <c r="G15" s="5" t="n">
        <f si="3" t="shared"/>
        <v>107.0</v>
      </c>
      <c r="H15" s="5" t="n">
        <f si="3" t="shared"/>
        <v>241.0</v>
      </c>
      <c r="I15" s="5" t="n">
        <f si="3" t="shared"/>
        <v>191.0</v>
      </c>
      <c r="J15" s="5" t="n">
        <f si="3" t="shared"/>
        <v>141.0</v>
      </c>
      <c r="K15" s="5" t="n">
        <f si="3" t="shared"/>
        <v>59.0</v>
      </c>
      <c r="L15" s="5" t="n">
        <f si="3" t="shared"/>
        <v>22.0</v>
      </c>
      <c r="M15" s="5" t="n">
        <f si="3" t="shared"/>
        <v>247.0</v>
      </c>
      <c r="N15" s="5" t="n">
        <f ref="N15" si="4" t="shared">N16-N9-N10-N11-N12-N13-N14</f>
        <v>1163.0</v>
      </c>
      <c r="O15" s="5" t="n">
        <f>O16-O9-O10-O11-O12-O13-O14</f>
        <v>128624.0</v>
      </c>
      <c r="P15" s="5" t="n">
        <f>P16-P9-P10-P11-P12-P13-P14</f>
        <v>12075.0</v>
      </c>
      <c r="Q15" s="11" t="n">
        <f si="2" t="shared"/>
        <v>916.0</v>
      </c>
      <c r="R15" s="6" t="n">
        <f si="0" t="shared"/>
        <v>13.18231441048035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6943.0</v>
      </c>
      <c r="E16" s="5" t="n">
        <v>7134.0</v>
      </c>
      <c r="F16" s="5" t="n">
        <v>22341.0</v>
      </c>
      <c r="G16" s="5" t="n">
        <v>30516.0</v>
      </c>
      <c r="H16" s="5" t="n">
        <v>53350.0</v>
      </c>
      <c r="I16" s="5" t="n">
        <v>26228.0</v>
      </c>
      <c r="J16" s="5" t="n">
        <v>4002.0</v>
      </c>
      <c r="K16" s="5" t="n">
        <v>3295.0</v>
      </c>
      <c r="L16" s="5" t="n">
        <v>1515.0</v>
      </c>
      <c r="M16" s="5" t="n">
        <v>29598.0</v>
      </c>
      <c r="N16" s="11" t="n">
        <f ref="N16:N48" si="5" t="shared">SUM(D16:M16)</f>
        <v>184922.0</v>
      </c>
      <c r="O16" s="5" t="n">
        <v>3.6866702E7</v>
      </c>
      <c r="P16" s="5" t="n">
        <v>1149439.0</v>
      </c>
      <c r="Q16" s="11" t="n">
        <f si="2" t="shared"/>
        <v>155324.0</v>
      </c>
      <c r="R16" s="6" t="n">
        <f si="0" t="shared"/>
        <v>7.400266539620406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72.0</v>
      </c>
      <c r="E17" s="5" t="n">
        <f ref="E17:M17" si="6" t="shared">E18-E16-E3-E4-E5-E6-E7-E8</f>
        <v>215.0</v>
      </c>
      <c r="F17" s="5" t="n">
        <f si="6" t="shared"/>
        <v>213.0</v>
      </c>
      <c r="G17" s="5" t="n">
        <f si="6" t="shared"/>
        <v>197.0</v>
      </c>
      <c r="H17" s="5" t="n">
        <f si="6" t="shared"/>
        <v>272.0</v>
      </c>
      <c r="I17" s="5" t="n">
        <f si="6" t="shared"/>
        <v>161.0</v>
      </c>
      <c r="J17" s="5" t="n">
        <f si="6" t="shared"/>
        <v>53.0</v>
      </c>
      <c r="K17" s="5" t="n">
        <f si="6" t="shared"/>
        <v>107.0</v>
      </c>
      <c r="L17" s="5" t="n">
        <f si="6" t="shared"/>
        <v>21.0</v>
      </c>
      <c r="M17" s="5" t="n">
        <f si="6" t="shared"/>
        <v>125.0</v>
      </c>
      <c r="N17" s="11" t="n">
        <f si="5" t="shared"/>
        <v>1436.0</v>
      </c>
      <c r="O17" s="5" t="n">
        <f>O18-O16-O3-O4-O5-O6-O7-O8</f>
        <v>92054.0</v>
      </c>
      <c r="P17" s="5" t="n">
        <f>P18-P16-P3-P4-P5-P6-P7-P8</f>
        <v>13361.0</v>
      </c>
      <c r="Q17" s="11" t="n">
        <f si="2" t="shared"/>
        <v>1311.0</v>
      </c>
      <c r="R17" s="6" t="n">
        <f si="0" t="shared"/>
        <v>10.191456903127383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14086.0</v>
      </c>
      <c r="E18" s="5" t="n">
        <v>38624.0</v>
      </c>
      <c r="F18" s="5" t="n">
        <v>91392.0</v>
      </c>
      <c r="G18" s="5" t="n">
        <v>64033.0</v>
      </c>
      <c r="H18" s="5" t="n">
        <v>77761.0</v>
      </c>
      <c r="I18" s="5" t="n">
        <v>36658.0</v>
      </c>
      <c r="J18" s="5" t="n">
        <v>8426.0</v>
      </c>
      <c r="K18" s="5" t="n">
        <v>6833.0</v>
      </c>
      <c r="L18" s="5" t="n">
        <v>3459.0</v>
      </c>
      <c r="M18" s="5" t="n">
        <v>42185.0</v>
      </c>
      <c r="N18" s="11" t="n">
        <f si="5" t="shared"/>
        <v>383457.0</v>
      </c>
      <c r="O18" s="5" t="n">
        <v>4.0009042E7</v>
      </c>
      <c r="P18" s="5" t="n">
        <v>2219536.0</v>
      </c>
      <c r="Q18" s="11" t="n">
        <f si="2" t="shared"/>
        <v>341272.0</v>
      </c>
      <c r="R18" s="6" t="n">
        <f si="0" t="shared"/>
        <v>6.5037155113809515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742.0</v>
      </c>
      <c r="E19" s="5" t="n">
        <v>548.0</v>
      </c>
      <c r="F19" s="5" t="n">
        <v>696.0</v>
      </c>
      <c r="G19" s="5" t="n">
        <v>662.0</v>
      </c>
      <c r="H19" s="5" t="n">
        <v>1202.0</v>
      </c>
      <c r="I19" s="5" t="n">
        <v>1755.0</v>
      </c>
      <c r="J19" s="5" t="n">
        <v>1009.0</v>
      </c>
      <c r="K19" s="5" t="n">
        <v>376.0</v>
      </c>
      <c r="L19" s="5" t="n">
        <v>141.0</v>
      </c>
      <c r="M19" s="5" t="n">
        <v>909.0</v>
      </c>
      <c r="N19" s="11" t="n">
        <f si="5" t="shared"/>
        <v>8040.0</v>
      </c>
      <c r="O19" s="5" t="n">
        <v>185202.0</v>
      </c>
      <c r="P19" s="5" t="n">
        <v>81324.0</v>
      </c>
      <c r="Q19" s="11" t="n">
        <f si="2" t="shared"/>
        <v>7131.0</v>
      </c>
      <c r="R19" s="6" t="n">
        <f si="0" t="shared"/>
        <v>11.404291123264619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3923.0</v>
      </c>
      <c r="E20" s="5" t="n">
        <v>2660.0</v>
      </c>
      <c r="F20" s="5" t="n">
        <v>2994.0</v>
      </c>
      <c r="G20" s="5" t="n">
        <v>2976.0</v>
      </c>
      <c r="H20" s="5" t="n">
        <v>6868.0</v>
      </c>
      <c r="I20" s="5" t="n">
        <v>8692.0</v>
      </c>
      <c r="J20" s="5" t="n">
        <v>3420.0</v>
      </c>
      <c r="K20" s="5" t="n">
        <v>1683.0</v>
      </c>
      <c r="L20" s="5" t="n">
        <v>900.0</v>
      </c>
      <c r="M20" s="5" t="n">
        <v>3005.0</v>
      </c>
      <c r="N20" s="11" t="n">
        <f si="5" t="shared"/>
        <v>37121.0</v>
      </c>
      <c r="O20" s="5" t="n">
        <v>732277.0</v>
      </c>
      <c r="P20" s="5" t="n">
        <v>381620.0</v>
      </c>
      <c r="Q20" s="11" t="n">
        <f si="2" t="shared"/>
        <v>34116.0</v>
      </c>
      <c r="R20" s="6" t="n">
        <f si="0" t="shared"/>
        <v>11.185953804666433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12.0</v>
      </c>
      <c r="E21" s="5" t="n">
        <v>16.0</v>
      </c>
      <c r="F21" s="5" t="n">
        <v>11.0</v>
      </c>
      <c r="G21" s="5" t="n">
        <v>40.0</v>
      </c>
      <c r="H21" s="5" t="n">
        <v>48.0</v>
      </c>
      <c r="I21" s="5" t="n">
        <v>38.0</v>
      </c>
      <c r="J21" s="5" t="n">
        <v>23.0</v>
      </c>
      <c r="K21" s="5" t="n">
        <v>16.0</v>
      </c>
      <c r="L21" s="5" t="n">
        <v>9.0</v>
      </c>
      <c r="M21" s="5" t="n">
        <v>26.0</v>
      </c>
      <c r="N21" s="11" t="n">
        <f si="5" t="shared"/>
        <v>239.0</v>
      </c>
      <c r="O21" s="5" t="n">
        <v>9096.0</v>
      </c>
      <c r="P21" s="5" t="n">
        <v>2864.0</v>
      </c>
      <c r="Q21" s="11" t="n">
        <f si="2" t="shared"/>
        <v>213.0</v>
      </c>
      <c r="R21" s="6" t="n">
        <f si="0" t="shared"/>
        <v>13.446009389671362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20.0</v>
      </c>
      <c r="E22" s="5" t="n">
        <v>20.0</v>
      </c>
      <c r="F22" s="5" t="n">
        <v>19.0</v>
      </c>
      <c r="G22" s="5" t="n">
        <v>47.0</v>
      </c>
      <c r="H22" s="5" t="n">
        <v>44.0</v>
      </c>
      <c r="I22" s="5" t="n">
        <v>41.0</v>
      </c>
      <c r="J22" s="5" t="n">
        <v>24.0</v>
      </c>
      <c r="K22" s="5" t="n">
        <v>19.0</v>
      </c>
      <c r="L22" s="5" t="n">
        <v>11.0</v>
      </c>
      <c r="M22" s="5" t="n">
        <v>60.0</v>
      </c>
      <c r="N22" s="11" t="n">
        <f si="5" t="shared"/>
        <v>305.0</v>
      </c>
      <c r="O22" s="5" t="n">
        <v>16345.0</v>
      </c>
      <c r="P22" s="5" t="n">
        <v>3284.0</v>
      </c>
      <c r="Q22" s="11" t="n">
        <f si="2" t="shared"/>
        <v>245.0</v>
      </c>
      <c r="R22" s="6" t="n">
        <f si="0" t="shared"/>
        <v>13.404081632653062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3.0</v>
      </c>
      <c r="E23" s="5" t="n">
        <v>6.0</v>
      </c>
      <c r="F23" s="5" t="n">
        <v>4.0</v>
      </c>
      <c r="G23" s="5" t="n">
        <v>6.0</v>
      </c>
      <c r="H23" s="5" t="n">
        <v>17.0</v>
      </c>
      <c r="I23" s="5" t="n">
        <v>11.0</v>
      </c>
      <c r="J23" s="5" t="n">
        <v>27.0</v>
      </c>
      <c r="K23" s="5" t="n">
        <v>8.0</v>
      </c>
      <c r="L23" s="5" t="n">
        <v>3.0</v>
      </c>
      <c r="M23" s="5" t="n">
        <v>21.0</v>
      </c>
      <c r="N23" s="11" t="n">
        <f si="5" t="shared"/>
        <v>106.0</v>
      </c>
      <c r="O23" s="5" t="n">
        <v>4726.0</v>
      </c>
      <c r="P23" s="5" t="n">
        <v>1399.0</v>
      </c>
      <c r="Q23" s="11" t="n">
        <f si="2" t="shared"/>
        <v>85.0</v>
      </c>
      <c r="R23" s="6" t="n">
        <f si="0" t="shared"/>
        <v>16.458823529411763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25.0</v>
      </c>
      <c r="E24" s="5" t="n">
        <f ref="E24:M24" si="7" t="shared">E25-E19-E20-E21-E22-E23</f>
        <v>37.0</v>
      </c>
      <c r="F24" s="5" t="n">
        <f si="7" t="shared"/>
        <v>47.0</v>
      </c>
      <c r="G24" s="5" t="n">
        <f si="7" t="shared"/>
        <v>58.0</v>
      </c>
      <c r="H24" s="5" t="n">
        <f si="7" t="shared"/>
        <v>96.0</v>
      </c>
      <c r="I24" s="5" t="n">
        <f si="7" t="shared"/>
        <v>190.0</v>
      </c>
      <c r="J24" s="5" t="n">
        <f si="7" t="shared"/>
        <v>124.0</v>
      </c>
      <c r="K24" s="5" t="n">
        <f si="7" t="shared"/>
        <v>81.0</v>
      </c>
      <c r="L24" s="5" t="n">
        <f si="7" t="shared"/>
        <v>43.0</v>
      </c>
      <c r="M24" s="5" t="n">
        <f si="7" t="shared"/>
        <v>155.0</v>
      </c>
      <c r="N24" s="11" t="n">
        <f si="5" t="shared"/>
        <v>856.0</v>
      </c>
      <c r="O24" s="5" t="n">
        <f>O25-O19-O20-O21-O22-O23</f>
        <v>83240.0</v>
      </c>
      <c r="P24" s="5" t="n">
        <f>P25-P19-P20-P21-P22-P23</f>
        <v>12639.0</v>
      </c>
      <c r="Q24" s="11" t="n">
        <f si="2" t="shared"/>
        <v>701.0</v>
      </c>
      <c r="R24" s="6" t="n">
        <f si="0" t="shared"/>
        <v>18.029957203994293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4725.0</v>
      </c>
      <c r="E25" s="5" t="n">
        <v>3287.0</v>
      </c>
      <c r="F25" s="5" t="n">
        <v>3771.0</v>
      </c>
      <c r="G25" s="5" t="n">
        <v>3789.0</v>
      </c>
      <c r="H25" s="5" t="n">
        <v>8275.0</v>
      </c>
      <c r="I25" s="5" t="n">
        <v>10727.0</v>
      </c>
      <c r="J25" s="5" t="n">
        <v>4627.0</v>
      </c>
      <c r="K25" s="5" t="n">
        <v>2183.0</v>
      </c>
      <c r="L25" s="5" t="n">
        <v>1107.0</v>
      </c>
      <c r="M25" s="5" t="n">
        <v>4176.0</v>
      </c>
      <c r="N25" s="11" t="n">
        <f si="5" t="shared"/>
        <v>46667.0</v>
      </c>
      <c r="O25" s="5" t="n">
        <v>1030886.0</v>
      </c>
      <c r="P25" s="5" t="n">
        <v>483130.0</v>
      </c>
      <c r="Q25" s="11" t="n">
        <f si="2" t="shared"/>
        <v>42491.0</v>
      </c>
      <c r="R25" s="6" t="n">
        <f si="0" t="shared"/>
        <v>11.370172507119154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39.0</v>
      </c>
      <c r="E26" s="5" t="n">
        <v>50.0</v>
      </c>
      <c r="F26" s="5" t="n">
        <v>53.0</v>
      </c>
      <c r="G26" s="5" t="n">
        <v>57.0</v>
      </c>
      <c r="H26" s="5" t="n">
        <v>77.0</v>
      </c>
      <c r="I26" s="5" t="n">
        <v>112.0</v>
      </c>
      <c r="J26" s="5" t="n">
        <v>49.0</v>
      </c>
      <c r="K26" s="5" t="n">
        <v>26.0</v>
      </c>
      <c r="L26" s="5" t="n">
        <v>22.0</v>
      </c>
      <c r="M26" s="5" t="n">
        <v>84.0</v>
      </c>
      <c r="N26" s="11" t="n">
        <f si="5" t="shared"/>
        <v>569.0</v>
      </c>
      <c r="O26" s="5" t="n">
        <v>9838.0</v>
      </c>
      <c r="P26" s="5" t="n">
        <v>6059.0</v>
      </c>
      <c r="Q26" s="11" t="n">
        <f si="2" t="shared"/>
        <v>485.0</v>
      </c>
      <c r="R26" s="6" t="n">
        <f si="0" t="shared"/>
        <v>12.49278350515464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174.0</v>
      </c>
      <c r="E27" s="5" t="n">
        <v>215.0</v>
      </c>
      <c r="F27" s="5" t="n">
        <v>284.0</v>
      </c>
      <c r="G27" s="5" t="n">
        <v>279.0</v>
      </c>
      <c r="H27" s="5" t="n">
        <v>506.0</v>
      </c>
      <c r="I27" s="5" t="n">
        <v>651.0</v>
      </c>
      <c r="J27" s="5" t="n">
        <v>409.0</v>
      </c>
      <c r="K27" s="5" t="n">
        <v>329.0</v>
      </c>
      <c r="L27" s="5" t="n">
        <v>162.0</v>
      </c>
      <c r="M27" s="5" t="n">
        <v>1068.0</v>
      </c>
      <c r="N27" s="11" t="n">
        <f si="5" t="shared"/>
        <v>4077.0</v>
      </c>
      <c r="O27" s="5" t="n">
        <v>87466.0</v>
      </c>
      <c r="P27" s="5" t="n">
        <v>49100.0</v>
      </c>
      <c r="Q27" s="11" t="n">
        <f si="2" t="shared"/>
        <v>3009.0</v>
      </c>
      <c r="R27" s="6" t="n">
        <f si="0" t="shared"/>
        <v>16.3177135260884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298.0</v>
      </c>
      <c r="E28" s="5" t="n">
        <v>328.0</v>
      </c>
      <c r="F28" s="5" t="n">
        <v>473.0</v>
      </c>
      <c r="G28" s="5" t="n">
        <v>408.0</v>
      </c>
      <c r="H28" s="5" t="n">
        <v>894.0</v>
      </c>
      <c r="I28" s="5" t="n">
        <v>989.0</v>
      </c>
      <c r="J28" s="5" t="n">
        <v>562.0</v>
      </c>
      <c r="K28" s="5" t="n">
        <v>295.0</v>
      </c>
      <c r="L28" s="5" t="n">
        <v>139.0</v>
      </c>
      <c r="M28" s="5" t="n">
        <v>1361.0</v>
      </c>
      <c r="N28" s="11" t="n">
        <f si="5" t="shared"/>
        <v>5747.0</v>
      </c>
      <c r="O28" s="5" t="n">
        <v>87831.0</v>
      </c>
      <c r="P28" s="5" t="n">
        <v>55140.0</v>
      </c>
      <c r="Q28" s="11" t="n">
        <f si="2" t="shared"/>
        <v>4386.0</v>
      </c>
      <c r="R28" s="6" t="n">
        <f si="0" t="shared"/>
        <v>12.571819425444597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91.0</v>
      </c>
      <c r="E29" s="5" t="n">
        <v>179.0</v>
      </c>
      <c r="F29" s="5" t="n">
        <v>201.0</v>
      </c>
      <c r="G29" s="5" t="n">
        <v>246.0</v>
      </c>
      <c r="H29" s="5" t="n">
        <v>339.0</v>
      </c>
      <c r="I29" s="5" t="n">
        <v>222.0</v>
      </c>
      <c r="J29" s="5" t="n">
        <v>75.0</v>
      </c>
      <c r="K29" s="5" t="n">
        <v>73.0</v>
      </c>
      <c r="L29" s="5" t="n">
        <v>39.0</v>
      </c>
      <c r="M29" s="5" t="n">
        <v>262.0</v>
      </c>
      <c r="N29" s="11" t="n">
        <f si="5" t="shared"/>
        <v>1727.0</v>
      </c>
      <c r="O29" s="5" t="n">
        <v>27604.0</v>
      </c>
      <c r="P29" s="5" t="n">
        <v>14243.0</v>
      </c>
      <c r="Q29" s="11" t="n">
        <f si="2" t="shared"/>
        <v>1465.0</v>
      </c>
      <c r="R29" s="6" t="n">
        <f si="0" t="shared"/>
        <v>9.722184300341297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239.0</v>
      </c>
      <c r="E30" s="5" t="n">
        <v>142.0</v>
      </c>
      <c r="F30" s="5" t="n">
        <v>162.0</v>
      </c>
      <c r="G30" s="5" t="n">
        <v>167.0</v>
      </c>
      <c r="H30" s="5" t="n">
        <v>389.0</v>
      </c>
      <c r="I30" s="5" t="n">
        <v>370.0</v>
      </c>
      <c r="J30" s="5" t="n">
        <v>203.0</v>
      </c>
      <c r="K30" s="5" t="n">
        <v>146.0</v>
      </c>
      <c r="L30" s="5" t="n">
        <v>42.0</v>
      </c>
      <c r="M30" s="5" t="n">
        <v>239.0</v>
      </c>
      <c r="N30" s="11" t="n">
        <f si="5" t="shared"/>
        <v>2099.0</v>
      </c>
      <c r="O30" s="5" t="n">
        <v>33502.0</v>
      </c>
      <c r="P30" s="5" t="n">
        <v>22034.0</v>
      </c>
      <c r="Q30" s="11" t="n">
        <f si="2" t="shared"/>
        <v>1860.0</v>
      </c>
      <c r="R30" s="6" t="n">
        <f si="0" t="shared"/>
        <v>11.846236559139784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62.0</v>
      </c>
      <c r="E31" s="5" t="n">
        <v>61.0</v>
      </c>
      <c r="F31" s="5" t="n">
        <v>96.0</v>
      </c>
      <c r="G31" s="5" t="n">
        <v>74.0</v>
      </c>
      <c r="H31" s="5" t="n">
        <v>131.0</v>
      </c>
      <c r="I31" s="5" t="n">
        <v>178.0</v>
      </c>
      <c r="J31" s="5" t="n">
        <v>94.0</v>
      </c>
      <c r="K31" s="5" t="n">
        <v>35.0</v>
      </c>
      <c r="L31" s="5" t="n">
        <v>18.0</v>
      </c>
      <c r="M31" s="5" t="n">
        <v>184.0</v>
      </c>
      <c r="N31" s="11" t="n">
        <f si="5" t="shared"/>
        <v>933.0</v>
      </c>
      <c r="O31" s="5" t="n">
        <v>13903.0</v>
      </c>
      <c r="P31" s="5" t="n">
        <v>8277.0</v>
      </c>
      <c r="Q31" s="11" t="n">
        <f si="2" t="shared"/>
        <v>749.0</v>
      </c>
      <c r="R31" s="6" t="n">
        <f si="0" t="shared"/>
        <v>11.050734312416555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33.0</v>
      </c>
      <c r="E32" s="5" t="n">
        <v>88.0</v>
      </c>
      <c r="F32" s="5" t="n">
        <v>106.0</v>
      </c>
      <c r="G32" s="5" t="n">
        <v>71.0</v>
      </c>
      <c r="H32" s="5" t="n">
        <v>163.0</v>
      </c>
      <c r="I32" s="5" t="n">
        <v>115.0</v>
      </c>
      <c r="J32" s="5" t="n">
        <v>94.0</v>
      </c>
      <c r="K32" s="5" t="n">
        <v>60.0</v>
      </c>
      <c r="L32" s="5" t="n">
        <v>32.0</v>
      </c>
      <c r="M32" s="5" t="n">
        <v>261.0</v>
      </c>
      <c r="N32" s="11" t="n">
        <f si="5" t="shared"/>
        <v>1023.0</v>
      </c>
      <c r="O32" s="5" t="n">
        <v>19690.0</v>
      </c>
      <c r="P32" s="5" t="n">
        <v>10277.0</v>
      </c>
      <c r="Q32" s="11" t="n">
        <f si="2" t="shared"/>
        <v>762.0</v>
      </c>
      <c r="R32" s="6" t="n">
        <f si="0" t="shared"/>
        <v>13.486876640419947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541.0</v>
      </c>
      <c r="E33" s="5" t="n">
        <v>414.0</v>
      </c>
      <c r="F33" s="5" t="n">
        <v>538.0</v>
      </c>
      <c r="G33" s="5" t="n">
        <v>500.0</v>
      </c>
      <c r="H33" s="5" t="n">
        <v>738.0</v>
      </c>
      <c r="I33" s="5" t="n">
        <v>735.0</v>
      </c>
      <c r="J33" s="5" t="n">
        <v>425.0</v>
      </c>
      <c r="K33" s="5" t="n">
        <v>318.0</v>
      </c>
      <c r="L33" s="5" t="n">
        <v>170.0</v>
      </c>
      <c r="M33" s="5" t="n">
        <v>650.0</v>
      </c>
      <c r="N33" s="11" t="n">
        <f si="5" t="shared"/>
        <v>5029.0</v>
      </c>
      <c r="O33" s="5" t="n">
        <v>139354.0</v>
      </c>
      <c r="P33" s="5" t="n">
        <v>53604.0</v>
      </c>
      <c r="Q33" s="11" t="n">
        <f si="2" t="shared"/>
        <v>4379.0</v>
      </c>
      <c r="R33" s="6" t="n">
        <f si="0" t="shared"/>
        <v>12.241150947704956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53.0</v>
      </c>
      <c r="E34" s="5" t="n">
        <v>59.0</v>
      </c>
      <c r="F34" s="5" t="n">
        <v>57.0</v>
      </c>
      <c r="G34" s="5" t="n">
        <v>43.0</v>
      </c>
      <c r="H34" s="5" t="n">
        <v>82.0</v>
      </c>
      <c r="I34" s="5" t="n">
        <v>127.0</v>
      </c>
      <c r="J34" s="5" t="n">
        <v>58.0</v>
      </c>
      <c r="K34" s="5" t="n">
        <v>37.0</v>
      </c>
      <c r="L34" s="5" t="n">
        <v>12.0</v>
      </c>
      <c r="M34" s="5" t="n">
        <v>208.0</v>
      </c>
      <c r="N34" s="11" t="n">
        <f si="5" t="shared"/>
        <v>736.0</v>
      </c>
      <c r="O34" s="5" t="n">
        <v>10976.0</v>
      </c>
      <c r="P34" s="5" t="n">
        <v>6160.0</v>
      </c>
      <c r="Q34" s="11" t="n">
        <f si="2" t="shared"/>
        <v>528.0</v>
      </c>
      <c r="R34" s="6" t="n">
        <f si="0" t="shared"/>
        <v>11.666666666666666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34.0</v>
      </c>
      <c r="E35" s="5" t="n">
        <v>8.0</v>
      </c>
      <c r="F35" s="5" t="n">
        <v>14.0</v>
      </c>
      <c r="G35" s="5" t="n">
        <v>4.0</v>
      </c>
      <c r="H35" s="5" t="n">
        <v>19.0</v>
      </c>
      <c r="I35" s="5" t="n">
        <v>13.0</v>
      </c>
      <c r="J35" s="5" t="n">
        <v>5.0</v>
      </c>
      <c r="K35" s="5" t="n">
        <v>7.0</v>
      </c>
      <c r="L35" s="5" t="n">
        <v>2.0</v>
      </c>
      <c r="M35" s="5" t="n">
        <v>26.0</v>
      </c>
      <c r="N35" s="11" t="n">
        <f si="5" t="shared"/>
        <v>132.0</v>
      </c>
      <c r="O35" s="5" t="n">
        <v>3595.0</v>
      </c>
      <c r="P35" s="5" t="n">
        <v>931.0</v>
      </c>
      <c r="Q35" s="11" t="n">
        <f si="2" t="shared"/>
        <v>106.0</v>
      </c>
      <c r="R35" s="6" t="n">
        <f si="0" t="shared"/>
        <v>8.783018867924529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29.0</v>
      </c>
      <c r="E36" s="5" t="n">
        <v>44.0</v>
      </c>
      <c r="F36" s="5" t="n">
        <v>67.0</v>
      </c>
      <c r="G36" s="5" t="n">
        <v>68.0</v>
      </c>
      <c r="H36" s="5" t="n">
        <v>113.0</v>
      </c>
      <c r="I36" s="5" t="n">
        <v>87.0</v>
      </c>
      <c r="J36" s="5" t="n">
        <v>47.0</v>
      </c>
      <c r="K36" s="5" t="n">
        <v>39.0</v>
      </c>
      <c r="L36" s="5" t="n">
        <v>19.0</v>
      </c>
      <c r="M36" s="5" t="n">
        <v>77.0</v>
      </c>
      <c r="N36" s="11" t="n">
        <f si="5" t="shared"/>
        <v>590.0</v>
      </c>
      <c r="O36" s="5" t="n">
        <v>8725.0</v>
      </c>
      <c r="P36" s="5" t="n">
        <v>6489.0</v>
      </c>
      <c r="Q36" s="11" t="n">
        <f si="2" t="shared"/>
        <v>513.0</v>
      </c>
      <c r="R36" s="6" t="n">
        <f si="0" t="shared"/>
        <v>12.649122807017545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7.0</v>
      </c>
      <c r="E37" s="5" t="n">
        <v>25.0</v>
      </c>
      <c r="F37" s="5" t="n">
        <v>39.0</v>
      </c>
      <c r="G37" s="5" t="n">
        <v>37.0</v>
      </c>
      <c r="H37" s="5" t="n">
        <v>117.0</v>
      </c>
      <c r="I37" s="5" t="n">
        <v>76.0</v>
      </c>
      <c r="J37" s="5" t="n">
        <v>34.0</v>
      </c>
      <c r="K37" s="5" t="n">
        <v>46.0</v>
      </c>
      <c r="L37" s="5" t="n">
        <v>20.0</v>
      </c>
      <c r="M37" s="5" t="n">
        <v>52.0</v>
      </c>
      <c r="N37" s="11" t="n">
        <f si="5" t="shared"/>
        <v>453.0</v>
      </c>
      <c r="O37" s="5" t="n">
        <v>22190.0</v>
      </c>
      <c r="P37" s="5" t="n">
        <v>6401.0</v>
      </c>
      <c r="Q37" s="11" t="n">
        <f si="2" t="shared"/>
        <v>401.0</v>
      </c>
      <c r="R37" s="6" t="n">
        <f si="0" t="shared"/>
        <v>15.962593516209477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270.0</v>
      </c>
      <c r="E38" s="5" t="n">
        <f ref="E38:M38" si="8" t="shared">E39-E26-E27-E28-E29-E30-E31-E32-E33-E34-E35-E36-E37</f>
        <v>278.0</v>
      </c>
      <c r="F38" s="5" t="n">
        <f si="8" t="shared"/>
        <v>366.0</v>
      </c>
      <c r="G38" s="5" t="n">
        <f si="8" t="shared"/>
        <v>492.0</v>
      </c>
      <c r="H38" s="5" t="n">
        <f si="8" t="shared"/>
        <v>708.0</v>
      </c>
      <c r="I38" s="5" t="n">
        <f si="8" t="shared"/>
        <v>679.0</v>
      </c>
      <c r="J38" s="5" t="n">
        <f si="8" t="shared"/>
        <v>405.0</v>
      </c>
      <c r="K38" s="5" t="n">
        <f si="8" t="shared"/>
        <v>303.0</v>
      </c>
      <c r="L38" s="5" t="n">
        <f si="8" t="shared"/>
        <v>148.0</v>
      </c>
      <c r="M38" s="5" t="n">
        <f si="8" t="shared"/>
        <v>893.0</v>
      </c>
      <c r="N38" s="11" t="n">
        <f si="5" t="shared"/>
        <v>4542.0</v>
      </c>
      <c r="O38" s="5" t="n">
        <f>O39-O26-O27-O28-O29-O30-O31-O32-O33-O34-O35-O36-O37</f>
        <v>100031.0</v>
      </c>
      <c r="P38" s="5" t="n">
        <f>P39-P26-P27-P28-P29-P30-P31-P32-P33-P34-P35-P36-P37</f>
        <v>49106.0</v>
      </c>
      <c r="Q38" s="11" t="n">
        <f si="2" t="shared"/>
        <v>3649.0</v>
      </c>
      <c r="R38" s="6" t="n">
        <f si="0" t="shared"/>
        <v>13.457385585091806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1870.0</v>
      </c>
      <c r="E39" s="5" t="n">
        <v>1891.0</v>
      </c>
      <c r="F39" s="5" t="n">
        <v>2456.0</v>
      </c>
      <c r="G39" s="5" t="n">
        <v>2446.0</v>
      </c>
      <c r="H39" s="5" t="n">
        <v>4276.0</v>
      </c>
      <c r="I39" s="5" t="n">
        <v>4354.0</v>
      </c>
      <c r="J39" s="5" t="n">
        <v>2460.0</v>
      </c>
      <c r="K39" s="5" t="n">
        <v>1714.0</v>
      </c>
      <c r="L39" s="5" t="n">
        <v>825.0</v>
      </c>
      <c r="M39" s="5" t="n">
        <v>5365.0</v>
      </c>
      <c r="N39" s="11" t="n">
        <f si="5" t="shared"/>
        <v>27657.0</v>
      </c>
      <c r="O39" s="5" t="n">
        <v>564705.0</v>
      </c>
      <c r="P39" s="5" t="n">
        <v>287821.0</v>
      </c>
      <c r="Q39" s="11" t="n">
        <f si="2" t="shared"/>
        <v>22292.0</v>
      </c>
      <c r="R39" s="6" t="n">
        <f si="0" t="shared"/>
        <v>12.911403193970932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534.0</v>
      </c>
      <c r="E40" s="5" t="n">
        <v>353.0</v>
      </c>
      <c r="F40" s="5" t="n">
        <v>473.0</v>
      </c>
      <c r="G40" s="5" t="n">
        <v>497.0</v>
      </c>
      <c r="H40" s="5" t="n">
        <v>952.0</v>
      </c>
      <c r="I40" s="5" t="n">
        <v>1121.0</v>
      </c>
      <c r="J40" s="5" t="n">
        <v>554.0</v>
      </c>
      <c r="K40" s="5" t="n">
        <v>235.0</v>
      </c>
      <c r="L40" s="5" t="n">
        <v>80.0</v>
      </c>
      <c r="M40" s="5" t="n">
        <v>496.0</v>
      </c>
      <c r="N40" s="11" t="n">
        <f si="5" t="shared"/>
        <v>5295.0</v>
      </c>
      <c r="O40" s="5" t="n">
        <v>100399.0</v>
      </c>
      <c r="P40" s="5" t="n">
        <v>50502.0</v>
      </c>
      <c r="Q40" s="11" t="n">
        <f si="2" t="shared"/>
        <v>4799.0</v>
      </c>
      <c r="R40" s="6" t="n">
        <f si="0" t="shared"/>
        <v>10.523442383829964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108.0</v>
      </c>
      <c r="E41" s="5" t="n">
        <v>86.0</v>
      </c>
      <c r="F41" s="5" t="n">
        <v>79.0</v>
      </c>
      <c r="G41" s="5" t="n">
        <v>78.0</v>
      </c>
      <c r="H41" s="5" t="n">
        <v>132.0</v>
      </c>
      <c r="I41" s="5" t="n">
        <v>180.0</v>
      </c>
      <c r="J41" s="5" t="n">
        <v>120.0</v>
      </c>
      <c r="K41" s="5" t="n">
        <v>26.0</v>
      </c>
      <c r="L41" s="5" t="n">
        <v>39.0</v>
      </c>
      <c r="M41" s="5" t="n">
        <v>85.0</v>
      </c>
      <c r="N41" s="11" t="n">
        <f si="5" t="shared"/>
        <v>933.0</v>
      </c>
      <c r="O41" s="5" t="n">
        <v>19793.0</v>
      </c>
      <c r="P41" s="5" t="n">
        <v>10238.0</v>
      </c>
      <c r="Q41" s="11" t="n">
        <f si="2" t="shared"/>
        <v>848.0</v>
      </c>
      <c r="R41" s="6" t="n">
        <f si="0" t="shared"/>
        <v>12.07311320754717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10.0</v>
      </c>
      <c r="E42" s="5" t="n">
        <f ref="E42:M42" si="9" t="shared">E43-E40-E41</f>
        <v>4.0</v>
      </c>
      <c r="F42" s="5" t="n">
        <f si="9" t="shared"/>
        <v>6.0</v>
      </c>
      <c r="G42" s="5" t="n">
        <f si="9" t="shared"/>
        <v>3.0</v>
      </c>
      <c r="H42" s="5" t="n">
        <f si="9" t="shared"/>
        <v>13.0</v>
      </c>
      <c r="I42" s="5" t="n">
        <f si="9" t="shared"/>
        <v>12.0</v>
      </c>
      <c r="J42" s="5" t="n">
        <f si="9" t="shared"/>
        <v>18.0</v>
      </c>
      <c r="K42" s="5" t="n">
        <f si="9" t="shared"/>
        <v>6.0</v>
      </c>
      <c r="L42" s="5" t="n">
        <f si="9" t="shared"/>
        <v>5.0</v>
      </c>
      <c r="M42" s="5" t="n">
        <f si="9" t="shared"/>
        <v>20.0</v>
      </c>
      <c r="N42" s="11" t="n">
        <f si="5" t="shared"/>
        <v>97.0</v>
      </c>
      <c r="O42" s="5" t="n">
        <f>O43-O40-O41</f>
        <v>9999.0</v>
      </c>
      <c r="P42" s="5" t="n">
        <f>P43-P40-P41</f>
        <v>1316.0</v>
      </c>
      <c r="Q42" s="11" t="n">
        <f si="2" t="shared"/>
        <v>77.0</v>
      </c>
      <c r="R42" s="6" t="n">
        <f si="0" t="shared"/>
        <v>17.09090909090909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652.0</v>
      </c>
      <c r="E43" s="5" t="n">
        <v>443.0</v>
      </c>
      <c r="F43" s="5" t="n">
        <v>558.0</v>
      </c>
      <c r="G43" s="5" t="n">
        <v>578.0</v>
      </c>
      <c r="H43" s="5" t="n">
        <v>1097.0</v>
      </c>
      <c r="I43" s="5" t="n">
        <v>1313.0</v>
      </c>
      <c r="J43" s="5" t="n">
        <v>692.0</v>
      </c>
      <c r="K43" s="5" t="n">
        <v>267.0</v>
      </c>
      <c r="L43" s="5" t="n">
        <v>124.0</v>
      </c>
      <c r="M43" s="5" t="n">
        <v>601.0</v>
      </c>
      <c r="N43" s="11" t="n">
        <f si="5" t="shared"/>
        <v>6325.0</v>
      </c>
      <c r="O43" s="5" t="n">
        <v>130191.0</v>
      </c>
      <c r="P43" s="5" t="n">
        <v>62056.0</v>
      </c>
      <c r="Q43" s="11" t="n">
        <f si="2" t="shared"/>
        <v>5724.0</v>
      </c>
      <c r="R43" s="6" t="n">
        <f si="0" t="shared"/>
        <v>10.84136967155835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19.0</v>
      </c>
      <c r="E44" s="8" t="n">
        <v>5.0</v>
      </c>
      <c r="F44" s="8" t="n">
        <v>8.0</v>
      </c>
      <c r="G44" s="8" t="n">
        <v>18.0</v>
      </c>
      <c r="H44" s="8" t="n">
        <v>43.0</v>
      </c>
      <c r="I44" s="8" t="n">
        <v>31.0</v>
      </c>
      <c r="J44" s="8" t="n">
        <v>24.0</v>
      </c>
      <c r="K44" s="8" t="n">
        <v>29.0</v>
      </c>
      <c r="L44" s="8" t="n">
        <v>14.0</v>
      </c>
      <c r="M44" s="8" t="n">
        <v>53.0</v>
      </c>
      <c r="N44" s="11" t="n">
        <f si="5" t="shared"/>
        <v>244.0</v>
      </c>
      <c r="O44" s="8" t="n">
        <v>31948.0</v>
      </c>
      <c r="P44" s="8" t="n">
        <v>3699.0</v>
      </c>
      <c r="Q44" s="11" t="n">
        <f si="2" t="shared"/>
        <v>191.0</v>
      </c>
      <c r="R44" s="6" t="n">
        <f si="0" t="shared"/>
        <v>19.36649214659686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4.0</v>
      </c>
      <c r="E45" s="8" t="n">
        <f ref="E45:M45" si="10" t="shared">E46-E44</f>
        <v>4.0</v>
      </c>
      <c r="F45" s="8" t="n">
        <f si="10" t="shared"/>
        <v>14.0</v>
      </c>
      <c r="G45" s="8" t="n">
        <f si="10" t="shared"/>
        <v>41.0</v>
      </c>
      <c r="H45" s="8" t="n">
        <f si="10" t="shared"/>
        <v>54.0</v>
      </c>
      <c r="I45" s="8" t="n">
        <f si="10" t="shared"/>
        <v>49.0</v>
      </c>
      <c r="J45" s="8" t="n">
        <f si="10" t="shared"/>
        <v>42.0</v>
      </c>
      <c r="K45" s="8" t="n">
        <f si="10" t="shared"/>
        <v>21.0</v>
      </c>
      <c r="L45" s="8" t="n">
        <f si="10" t="shared"/>
        <v>16.0</v>
      </c>
      <c r="M45" s="8" t="n">
        <f si="10" t="shared"/>
        <v>46.0</v>
      </c>
      <c r="N45" s="11" t="n">
        <f si="5" t="shared"/>
        <v>291.0</v>
      </c>
      <c r="O45" s="8" t="n">
        <f>O46-O44</f>
        <v>31712.0</v>
      </c>
      <c r="P45" s="8" t="n">
        <f>P46-P44</f>
        <v>4207.0</v>
      </c>
      <c r="Q45" s="11" t="n">
        <f si="2" t="shared"/>
        <v>245.0</v>
      </c>
      <c r="R45" s="6" t="n">
        <f si="0" t="shared"/>
        <v>17.17142857142857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23.0</v>
      </c>
      <c r="E46" s="8" t="n">
        <v>9.0</v>
      </c>
      <c r="F46" s="8" t="n">
        <v>22.0</v>
      </c>
      <c r="G46" s="8" t="n">
        <v>59.0</v>
      </c>
      <c r="H46" s="8" t="n">
        <v>97.0</v>
      </c>
      <c r="I46" s="8" t="n">
        <v>80.0</v>
      </c>
      <c r="J46" s="8" t="n">
        <v>66.0</v>
      </c>
      <c r="K46" s="8" t="n">
        <v>50.0</v>
      </c>
      <c r="L46" s="8" t="n">
        <v>30.0</v>
      </c>
      <c r="M46" s="8" t="n">
        <v>99.0</v>
      </c>
      <c r="N46" s="11" t="n">
        <f si="5" t="shared"/>
        <v>535.0</v>
      </c>
      <c r="O46" s="8" t="n">
        <v>63660.0</v>
      </c>
      <c r="P46" s="8" t="n">
        <v>7906.0</v>
      </c>
      <c r="Q46" s="11" t="n">
        <f si="2" t="shared"/>
        <v>436.0</v>
      </c>
      <c r="R46" s="6" t="n">
        <f si="0" t="shared"/>
        <v>18.13302752293578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7.0</v>
      </c>
      <c r="E47" s="5" t="n">
        <v>9.0</v>
      </c>
      <c r="F47" s="5" t="n">
        <v>6.0</v>
      </c>
      <c r="G47" s="5" t="n">
        <v>8.0</v>
      </c>
      <c r="H47" s="5" t="n">
        <v>13.0</v>
      </c>
      <c r="I47" s="5" t="n">
        <v>9.0</v>
      </c>
      <c r="J47" s="5" t="n">
        <v>1.0</v>
      </c>
      <c r="K47" s="5" t="n">
        <v>7.0</v>
      </c>
      <c r="L47" s="5" t="n">
        <v>3.0</v>
      </c>
      <c r="M47" s="5" t="n">
        <v>28.0</v>
      </c>
      <c r="N47" s="11" t="n">
        <f si="5" t="shared"/>
        <v>91.0</v>
      </c>
      <c r="O47" s="5" t="n">
        <v>6283.0</v>
      </c>
      <c r="P47" s="5" t="n">
        <v>855.0</v>
      </c>
      <c r="Q47" s="11" t="n">
        <f si="2" t="shared"/>
        <v>63.0</v>
      </c>
      <c r="R47" s="6" t="n">
        <f si="0" t="shared"/>
        <v>13.571428571428571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21363.0</v>
      </c>
      <c r="E48" s="5" t="n">
        <f ref="E48:M48" si="11" t="shared">E47+E46+E43+E39+E25+E18</f>
        <v>44263.0</v>
      </c>
      <c r="F48" s="5" t="n">
        <f si="11" t="shared"/>
        <v>98205.0</v>
      </c>
      <c r="G48" s="5" t="n">
        <f si="11" t="shared"/>
        <v>70913.0</v>
      </c>
      <c r="H48" s="5" t="n">
        <f si="11" t="shared"/>
        <v>91519.0</v>
      </c>
      <c r="I48" s="5" t="n">
        <f si="11" t="shared"/>
        <v>53141.0</v>
      </c>
      <c r="J48" s="5" t="n">
        <f si="11" t="shared"/>
        <v>16272.0</v>
      </c>
      <c r="K48" s="5" t="n">
        <f si="11" t="shared"/>
        <v>11054.0</v>
      </c>
      <c r="L48" s="5" t="n">
        <f si="11" t="shared"/>
        <v>5548.0</v>
      </c>
      <c r="M48" s="5" t="n">
        <f si="11" t="shared"/>
        <v>52454.0</v>
      </c>
      <c r="N48" s="11" t="n">
        <f si="5" t="shared"/>
        <v>464732.0</v>
      </c>
      <c r="O48" s="5" t="n">
        <f>O47+O46+O43+O39+O25+O18</f>
        <v>4.1804767E7</v>
      </c>
      <c r="P48" s="5" t="n">
        <f>P47+P46+P43+P39+P25+P18</f>
        <v>3061304.0</v>
      </c>
      <c r="Q48" s="11" t="n">
        <f si="2" t="shared"/>
        <v>412278.0</v>
      </c>
      <c r="R48" s="6" t="n">
        <f si="0" t="shared"/>
        <v>7.425339212861225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4.596842911613575</v>
      </c>
      <c r="E49" s="6" t="n">
        <f ref="E49" si="13" t="shared">E48/$N$48*100</f>
        <v>9.524414070905381</v>
      </c>
      <c r="F49" s="6" t="n">
        <f ref="F49" si="14" t="shared">F48/$N$48*100</f>
        <v>21.13153387328611</v>
      </c>
      <c r="G49" s="6" t="n">
        <f ref="G49" si="15" t="shared">G48/$N$48*100</f>
        <v>15.258901904753708</v>
      </c>
      <c r="H49" s="6" t="n">
        <f ref="H49" si="16" t="shared">H48/$N$48*100</f>
        <v>19.692855236996806</v>
      </c>
      <c r="I49" s="6" t="n">
        <f ref="I49" si="17" t="shared">I48/$N$48*100</f>
        <v>11.434762400695455</v>
      </c>
      <c r="J49" s="6" t="n">
        <f ref="J49" si="18" t="shared">J48/$N$48*100</f>
        <v>3.501372834235646</v>
      </c>
      <c r="K49" s="6" t="n">
        <f ref="K49" si="19" t="shared">K48/$N$48*100</f>
        <v>2.3785751788127354</v>
      </c>
      <c r="L49" s="6" t="n">
        <f ref="L49" si="20" t="shared">L48/$N$48*100</f>
        <v>1.193806322783884</v>
      </c>
      <c r="M49" s="6" t="n">
        <f ref="M49" si="21" t="shared">M48/$N$48*100</f>
        <v>11.2869352659167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