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<sst xmlns="http://schemas.openxmlformats.org/spreadsheetml/2006/main" count="118" uniqueCount="73">
  <si>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</si>
  <si>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</si>
  <si>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</si>
  <si>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</si>
  <si>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</si>
  <si>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</si>
  <si>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</si>
  <si>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</si>
  <si>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</si>
  <si>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</si>
  <si>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</si>
  <si>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</si>
  <si>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</si>
  <si>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</si>
  <si>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</si>
  <si>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</si>
  <si>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</si>
  <si>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</si>
  <si>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</si>
  <si>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</si>
  <si>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</si>
  <si>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</si>
  <si>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</si>
  <si>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</si>
  <si>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</si>
  <si>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</si>
  <si>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</si>
  <si>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</si>
  <si>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</si>
  <si>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</si>
  <si>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</si>
  <si>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</si>
  <si>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</si>
  <si>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</si>
  <si>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</si>
  <si>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</si>
  <si>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</si>
  <si>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</si>
  <si>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</si>
  <si>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</si>
  <si>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</si>
  <si>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</si>
  <si>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</si>
  <si>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</si>
  <si>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</si>
  <si>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</si>
  <si>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</si>
  <si>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</si>
  <si>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</si>
  <si>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</si>
  <si>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</si>
  <si>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</si>
  <si>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</si>
  <si>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</si>
  <si>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</si>
  <si>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</si>
  <si>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</si>
  <si>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</si>
  <si>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</si>
  <si>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</si>
  <si>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</si>
  <si>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</si>
  <si>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</si>
  <si>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</si>
  <si>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</si>
  <si>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</si>
  <si>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</si>
  <si>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</si>
  <si>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</si>
  <si>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</si>
  <si>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</si>
  <si>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97年6月來臺旅客人次～按停留夜數分
Table 1-8  Visitor Arrivals  by Length of Stay,
June,2008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</si>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</sst>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2449.0</v>
      </c>
      <c r="E3" s="4" t="n">
        <v>10009.0</v>
      </c>
      <c r="F3" s="4" t="n">
        <v>27392.0</v>
      </c>
      <c r="G3" s="4" t="n">
        <v>10712.0</v>
      </c>
      <c r="H3" s="4" t="n">
        <v>6468.0</v>
      </c>
      <c r="I3" s="4" t="n">
        <v>2093.0</v>
      </c>
      <c r="J3" s="4" t="n">
        <v>378.0</v>
      </c>
      <c r="K3" s="4" t="n">
        <v>329.0</v>
      </c>
      <c r="L3" s="4" t="n">
        <v>369.0</v>
      </c>
      <c r="M3" s="4" t="n">
        <v>1949.0</v>
      </c>
      <c r="N3" s="11" t="n">
        <f>SUM(D3:M3)</f>
        <v>62148.0</v>
      </c>
      <c r="O3" s="4" t="n">
        <v>528153.0</v>
      </c>
      <c r="P3" s="4" t="n">
        <v>258141.0</v>
      </c>
      <c r="Q3" s="11" t="n">
        <f>SUM(D3:L3)</f>
        <v>60199.0</v>
      </c>
      <c r="R3" s="6" t="n">
        <f ref="R3:R48" si="0" t="shared">IF(P3&lt;&gt;0,P3/SUM(D3:L3),0)</f>
        <v>4.2881277097626205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1190.0</v>
      </c>
      <c r="E4" s="5" t="n">
        <v>1019.0</v>
      </c>
      <c r="F4" s="5" t="n">
        <v>1110.0</v>
      </c>
      <c r="G4" s="5" t="n">
        <v>987.0</v>
      </c>
      <c r="H4" s="5" t="n">
        <v>6637.0</v>
      </c>
      <c r="I4" s="5" t="n">
        <v>2686.0</v>
      </c>
      <c r="J4" s="5" t="n">
        <v>724.0</v>
      </c>
      <c r="K4" s="5" t="n">
        <v>1058.0</v>
      </c>
      <c r="L4" s="5" t="n">
        <v>649.0</v>
      </c>
      <c r="M4" s="5" t="n">
        <v>5085.0</v>
      </c>
      <c r="N4" s="11" t="n">
        <f ref="N4:N14" si="1" t="shared">SUM(D4:M4)</f>
        <v>21145.0</v>
      </c>
      <c r="O4" s="5" t="n">
        <v>2357246.0</v>
      </c>
      <c r="P4" s="5" t="n">
        <v>192367.0</v>
      </c>
      <c r="Q4" s="11" t="n">
        <f ref="Q4:Q48" si="2" t="shared">SUM(D4:L4)</f>
        <v>16060.0</v>
      </c>
      <c r="R4" s="6" t="n">
        <f si="0" t="shared"/>
        <v>11.978019925280199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3837.0</v>
      </c>
      <c r="E5" s="5" t="n">
        <v>29358.0</v>
      </c>
      <c r="F5" s="5" t="n">
        <v>28163.0</v>
      </c>
      <c r="G5" s="5" t="n">
        <v>9434.0</v>
      </c>
      <c r="H5" s="5" t="n">
        <v>5640.0</v>
      </c>
      <c r="I5" s="5" t="n">
        <v>3296.0</v>
      </c>
      <c r="J5" s="5" t="n">
        <v>2181.0</v>
      </c>
      <c r="K5" s="5" t="n">
        <v>1323.0</v>
      </c>
      <c r="L5" s="5" t="n">
        <v>772.0</v>
      </c>
      <c r="M5" s="5" t="n">
        <v>1231.0</v>
      </c>
      <c r="N5" s="11" t="n">
        <f si="1" t="shared"/>
        <v>85235.0</v>
      </c>
      <c r="O5" s="5" t="n">
        <v>679173.0</v>
      </c>
      <c r="P5" s="5" t="n">
        <v>414495.0</v>
      </c>
      <c r="Q5" s="11" t="n">
        <f si="2" t="shared"/>
        <v>84004.0</v>
      </c>
      <c r="R5" s="6" t="n">
        <f si="0" t="shared"/>
        <v>4.934229322413218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1857.0</v>
      </c>
      <c r="E6" s="5" t="n">
        <v>5974.0</v>
      </c>
      <c r="F6" s="5" t="n">
        <v>10223.0</v>
      </c>
      <c r="G6" s="5" t="n">
        <v>1759.0</v>
      </c>
      <c r="H6" s="5" t="n">
        <v>1291.0</v>
      </c>
      <c r="I6" s="5" t="n">
        <v>591.0</v>
      </c>
      <c r="J6" s="5" t="n">
        <v>485.0</v>
      </c>
      <c r="K6" s="5" t="n">
        <v>203.0</v>
      </c>
      <c r="L6" s="5" t="n">
        <v>171.0</v>
      </c>
      <c r="M6" s="5" t="n">
        <v>537.0</v>
      </c>
      <c r="N6" s="11" t="n">
        <f si="1" t="shared"/>
        <v>23091.0</v>
      </c>
      <c r="O6" s="5" t="n">
        <v>213336.0</v>
      </c>
      <c r="P6" s="5" t="n">
        <v>98036.0</v>
      </c>
      <c r="Q6" s="11" t="n">
        <f si="2" t="shared"/>
        <v>22554.0</v>
      </c>
      <c r="R6" s="6" t="n">
        <f si="0" t="shared"/>
        <v>4.346723419349118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155.0</v>
      </c>
      <c r="E7" s="5" t="n">
        <v>225.0</v>
      </c>
      <c r="F7" s="5" t="n">
        <v>313.0</v>
      </c>
      <c r="G7" s="5" t="n">
        <v>287.0</v>
      </c>
      <c r="H7" s="5" t="n">
        <v>453.0</v>
      </c>
      <c r="I7" s="5" t="n">
        <v>174.0</v>
      </c>
      <c r="J7" s="5" t="n">
        <v>146.0</v>
      </c>
      <c r="K7" s="5" t="n">
        <v>130.0</v>
      </c>
      <c r="L7" s="5" t="n">
        <v>45.0</v>
      </c>
      <c r="M7" s="5" t="n">
        <v>187.0</v>
      </c>
      <c r="N7" s="11" t="n">
        <f si="1" t="shared"/>
        <v>2115.0</v>
      </c>
      <c r="O7" s="5" t="n">
        <v>70545.0</v>
      </c>
      <c r="P7" s="5" t="n">
        <v>20111.0</v>
      </c>
      <c r="Q7" s="11" t="n">
        <f si="2" t="shared"/>
        <v>1928.0</v>
      </c>
      <c r="R7" s="6" t="n">
        <f si="0" t="shared"/>
        <v>10.431016597510373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65.0</v>
      </c>
      <c r="E8" s="5" t="n">
        <v>151.0</v>
      </c>
      <c r="F8" s="5" t="n">
        <v>203.0</v>
      </c>
      <c r="G8" s="5" t="n">
        <v>235.0</v>
      </c>
      <c r="H8" s="5" t="n">
        <v>405.0</v>
      </c>
      <c r="I8" s="5" t="n">
        <v>173.0</v>
      </c>
      <c r="J8" s="5" t="n">
        <v>42.0</v>
      </c>
      <c r="K8" s="5" t="n">
        <v>20.0</v>
      </c>
      <c r="L8" s="5" t="n">
        <v>11.0</v>
      </c>
      <c r="M8" s="5" t="n">
        <v>65.0</v>
      </c>
      <c r="N8" s="11" t="n">
        <f si="1" t="shared"/>
        <v>1370.0</v>
      </c>
      <c r="O8" s="5" t="n">
        <v>26404.0</v>
      </c>
      <c r="P8" s="5" t="n">
        <v>8650.0</v>
      </c>
      <c r="Q8" s="11" t="n">
        <f si="2" t="shared"/>
        <v>1305.0</v>
      </c>
      <c r="R8" s="6" t="n">
        <f si="0" t="shared"/>
        <v>6.628352490421456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350.0</v>
      </c>
      <c r="E9" s="5" t="n">
        <v>586.0</v>
      </c>
      <c r="F9" s="5" t="n">
        <v>1055.0</v>
      </c>
      <c r="G9" s="5" t="n">
        <v>1435.0</v>
      </c>
      <c r="H9" s="5" t="n">
        <v>6423.0</v>
      </c>
      <c r="I9" s="5" t="n">
        <v>2408.0</v>
      </c>
      <c r="J9" s="5" t="n">
        <v>618.0</v>
      </c>
      <c r="K9" s="5" t="n">
        <v>171.0</v>
      </c>
      <c r="L9" s="5" t="n">
        <v>77.0</v>
      </c>
      <c r="M9" s="5" t="n">
        <v>988.0</v>
      </c>
      <c r="N9" s="11" t="n">
        <f si="1" t="shared"/>
        <v>14111.0</v>
      </c>
      <c r="O9" s="5" t="n">
        <v>343118.0</v>
      </c>
      <c r="P9" s="5" t="n">
        <v>100776.0</v>
      </c>
      <c r="Q9" s="11" t="n">
        <f si="2" t="shared"/>
        <v>13123.0</v>
      </c>
      <c r="R9" s="6" t="n">
        <f si="0" t="shared"/>
        <v>7.679341613960222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580.0</v>
      </c>
      <c r="E10" s="5" t="n">
        <v>1372.0</v>
      </c>
      <c r="F10" s="5" t="n">
        <v>2060.0</v>
      </c>
      <c r="G10" s="5" t="n">
        <v>2949.0</v>
      </c>
      <c r="H10" s="5" t="n">
        <v>9521.0</v>
      </c>
      <c r="I10" s="5" t="n">
        <v>2371.0</v>
      </c>
      <c r="J10" s="5" t="n">
        <v>694.0</v>
      </c>
      <c r="K10" s="5" t="n">
        <v>134.0</v>
      </c>
      <c r="L10" s="5" t="n">
        <v>64.0</v>
      </c>
      <c r="M10" s="5" t="n">
        <v>160.0</v>
      </c>
      <c r="N10" s="11" t="n">
        <f si="1" t="shared"/>
        <v>19905.0</v>
      </c>
      <c r="O10" s="5" t="n">
        <v>155990.0</v>
      </c>
      <c r="P10" s="5" t="n">
        <v>129821.0</v>
      </c>
      <c r="Q10" s="11" t="n">
        <f si="2" t="shared"/>
        <v>19745.0</v>
      </c>
      <c r="R10" s="6" t="n">
        <f si="0" t="shared"/>
        <v>6.574879716383895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175.0</v>
      </c>
      <c r="E11" s="5" t="n">
        <v>226.0</v>
      </c>
      <c r="F11" s="5" t="n">
        <v>321.0</v>
      </c>
      <c r="G11" s="5" t="n">
        <v>385.0</v>
      </c>
      <c r="H11" s="5" t="n">
        <v>793.0</v>
      </c>
      <c r="I11" s="5" t="n">
        <v>692.0</v>
      </c>
      <c r="J11" s="5" t="n">
        <v>463.0</v>
      </c>
      <c r="K11" s="5" t="n">
        <v>292.0</v>
      </c>
      <c r="L11" s="5" t="n">
        <v>158.0</v>
      </c>
      <c r="M11" s="5" t="n">
        <v>5497.0</v>
      </c>
      <c r="N11" s="11" t="n">
        <f si="1" t="shared"/>
        <v>9002.0</v>
      </c>
      <c r="O11" s="5" t="n">
        <v>4530149.0</v>
      </c>
      <c r="P11" s="5" t="n">
        <v>51413.0</v>
      </c>
      <c r="Q11" s="11" t="n">
        <f si="2" t="shared"/>
        <v>3505.0</v>
      </c>
      <c r="R11" s="6" t="n">
        <f si="0" t="shared"/>
        <v>14.668473609129814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317.0</v>
      </c>
      <c r="E12" s="5" t="n">
        <v>244.0</v>
      </c>
      <c r="F12" s="5" t="n">
        <v>479.0</v>
      </c>
      <c r="G12" s="5" t="n">
        <v>482.0</v>
      </c>
      <c r="H12" s="5" t="n">
        <v>617.0</v>
      </c>
      <c r="I12" s="5" t="n">
        <v>424.0</v>
      </c>
      <c r="J12" s="5" t="n">
        <v>304.0</v>
      </c>
      <c r="K12" s="5" t="n">
        <v>229.0</v>
      </c>
      <c r="L12" s="5" t="n">
        <v>177.0</v>
      </c>
      <c r="M12" s="5" t="n">
        <v>5041.0</v>
      </c>
      <c r="N12" s="11" t="n">
        <f si="1" t="shared"/>
        <v>8314.0</v>
      </c>
      <c r="O12" s="5" t="n">
        <v>3410111.0</v>
      </c>
      <c r="P12" s="5" t="n">
        <v>43358.0</v>
      </c>
      <c r="Q12" s="11" t="n">
        <f si="2" t="shared"/>
        <v>3273.0</v>
      </c>
      <c r="R12" s="6" t="n">
        <f si="0" t="shared"/>
        <v>13.247173846623893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159.0</v>
      </c>
      <c r="E13" s="5" t="n">
        <v>553.0</v>
      </c>
      <c r="F13" s="5" t="n">
        <v>910.0</v>
      </c>
      <c r="G13" s="5" t="n">
        <v>618.0</v>
      </c>
      <c r="H13" s="5" t="n">
        <v>512.0</v>
      </c>
      <c r="I13" s="5" t="n">
        <v>300.0</v>
      </c>
      <c r="J13" s="5" t="n">
        <v>181.0</v>
      </c>
      <c r="K13" s="5" t="n">
        <v>210.0</v>
      </c>
      <c r="L13" s="5" t="n">
        <v>191.0</v>
      </c>
      <c r="M13" s="5" t="n">
        <v>4609.0</v>
      </c>
      <c r="N13" s="11" t="n">
        <f si="1" t="shared"/>
        <v>8243.0</v>
      </c>
      <c r="O13" s="5" t="n">
        <v>2950527.0</v>
      </c>
      <c r="P13" s="5" t="n">
        <v>41115.0</v>
      </c>
      <c r="Q13" s="11" t="n">
        <f si="2" t="shared"/>
        <v>3634.0</v>
      </c>
      <c r="R13" s="6" t="n">
        <f si="0" t="shared"/>
        <v>11.313979086406164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45.0</v>
      </c>
      <c r="E14" s="5" t="n">
        <v>48.0</v>
      </c>
      <c r="F14" s="5" t="n">
        <v>138.0</v>
      </c>
      <c r="G14" s="5" t="n">
        <v>188.0</v>
      </c>
      <c r="H14" s="5" t="n">
        <v>362.0</v>
      </c>
      <c r="I14" s="5" t="n">
        <v>292.0</v>
      </c>
      <c r="J14" s="5" t="n">
        <v>473.0</v>
      </c>
      <c r="K14" s="5" t="n">
        <v>217.0</v>
      </c>
      <c r="L14" s="5" t="n">
        <v>313.0</v>
      </c>
      <c r="M14" s="5" t="n">
        <v>3366.0</v>
      </c>
      <c r="N14" s="11" t="n">
        <f si="1" t="shared"/>
        <v>5442.0</v>
      </c>
      <c r="O14" s="5" t="n">
        <v>2307364.0</v>
      </c>
      <c r="P14" s="5" t="n">
        <v>53345.0</v>
      </c>
      <c r="Q14" s="11" t="n">
        <f si="2" t="shared"/>
        <v>2076.0</v>
      </c>
      <c r="R14" s="6" t="n">
        <f si="0" t="shared"/>
        <v>25.696050096339114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20.0</v>
      </c>
      <c r="E15" s="5" t="n">
        <f ref="E15:M15" si="3" t="shared">E16-E9-E10-E11-E12-E13-E14</f>
        <v>18.0</v>
      </c>
      <c r="F15" s="5" t="n">
        <f si="3" t="shared"/>
        <v>22.0</v>
      </c>
      <c r="G15" s="5" t="n">
        <f si="3" t="shared"/>
        <v>19.0</v>
      </c>
      <c r="H15" s="5" t="n">
        <f si="3" t="shared"/>
        <v>99.0</v>
      </c>
      <c r="I15" s="5" t="n">
        <f si="3" t="shared"/>
        <v>59.0</v>
      </c>
      <c r="J15" s="5" t="n">
        <f si="3" t="shared"/>
        <v>24.0</v>
      </c>
      <c r="K15" s="5" t="n">
        <f si="3" t="shared"/>
        <v>18.0</v>
      </c>
      <c r="L15" s="5" t="n">
        <f si="3" t="shared"/>
        <v>24.0</v>
      </c>
      <c r="M15" s="5" t="n">
        <f si="3" t="shared"/>
        <v>130.0</v>
      </c>
      <c r="N15" s="5" t="n">
        <f ref="N15" si="4" t="shared">N16-N9-N10-N11-N12-N13-N14</f>
        <v>433.0</v>
      </c>
      <c r="O15" s="5" t="n">
        <f>O16-O9-O10-O11-O12-O13-O14</f>
        <v>92642.0</v>
      </c>
      <c r="P15" s="5" t="n">
        <f>P16-P9-P10-P11-P12-P13-P14</f>
        <v>4605.0</v>
      </c>
      <c r="Q15" s="11" t="n">
        <f si="2" t="shared"/>
        <v>303.0</v>
      </c>
      <c r="R15" s="6" t="n">
        <f si="0" t="shared"/>
        <v>15.198019801980198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1646.0</v>
      </c>
      <c r="E16" s="5" t="n">
        <v>3047.0</v>
      </c>
      <c r="F16" s="5" t="n">
        <v>4985.0</v>
      </c>
      <c r="G16" s="5" t="n">
        <v>6076.0</v>
      </c>
      <c r="H16" s="5" t="n">
        <v>18327.0</v>
      </c>
      <c r="I16" s="5" t="n">
        <v>6546.0</v>
      </c>
      <c r="J16" s="5" t="n">
        <v>2757.0</v>
      </c>
      <c r="K16" s="5" t="n">
        <v>1271.0</v>
      </c>
      <c r="L16" s="5" t="n">
        <v>1004.0</v>
      </c>
      <c r="M16" s="5" t="n">
        <v>19791.0</v>
      </c>
      <c r="N16" s="11" t="n">
        <f ref="N16:N48" si="5" t="shared">SUM(D16:M16)</f>
        <v>65450.0</v>
      </c>
      <c r="O16" s="5" t="n">
        <v>1.3789901E7</v>
      </c>
      <c r="P16" s="5" t="n">
        <v>424433.0</v>
      </c>
      <c r="Q16" s="11" t="n">
        <f si="2" t="shared"/>
        <v>45659.0</v>
      </c>
      <c r="R16" s="6" t="n">
        <f si="0" t="shared"/>
        <v>9.295713878972382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52.0</v>
      </c>
      <c r="E17" s="5" t="n">
        <f ref="E17:M17" si="6" t="shared">E18-E16-E3-E4-E5-E6-E7-E8</f>
        <v>60.0</v>
      </c>
      <c r="F17" s="5" t="n">
        <f si="6" t="shared"/>
        <v>144.0</v>
      </c>
      <c r="G17" s="5" t="n">
        <f si="6" t="shared"/>
        <v>145.0</v>
      </c>
      <c r="H17" s="5" t="n">
        <f si="6" t="shared"/>
        <v>258.0</v>
      </c>
      <c r="I17" s="5" t="n">
        <f si="6" t="shared"/>
        <v>444.0</v>
      </c>
      <c r="J17" s="5" t="n">
        <f si="6" t="shared"/>
        <v>460.0</v>
      </c>
      <c r="K17" s="5" t="n">
        <f si="6" t="shared"/>
        <v>530.0</v>
      </c>
      <c r="L17" s="5" t="n">
        <f si="6" t="shared"/>
        <v>699.0</v>
      </c>
      <c r="M17" s="5" t="n">
        <f si="6" t="shared"/>
        <v>2095.0</v>
      </c>
      <c r="N17" s="11" t="n">
        <f si="5" t="shared"/>
        <v>4887.0</v>
      </c>
      <c r="O17" s="5" t="n">
        <f>O18-O16-O3-O4-O5-O6-O7-O8</f>
        <v>782884.0</v>
      </c>
      <c r="P17" s="5" t="n">
        <f>P18-P16-P3-P4-P5-P6-P7-P8</f>
        <v>94161.0</v>
      </c>
      <c r="Q17" s="11" t="n">
        <f si="2" t="shared"/>
        <v>2792.0</v>
      </c>
      <c r="R17" s="6" t="n">
        <f si="0" t="shared"/>
        <v>33.72528653295129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11251.0</v>
      </c>
      <c r="E18" s="5" t="n">
        <v>49843.0</v>
      </c>
      <c r="F18" s="5" t="n">
        <v>72533.0</v>
      </c>
      <c r="G18" s="5" t="n">
        <v>29635.0</v>
      </c>
      <c r="H18" s="5" t="n">
        <v>39479.0</v>
      </c>
      <c r="I18" s="5" t="n">
        <v>16003.0</v>
      </c>
      <c r="J18" s="5" t="n">
        <v>7173.0</v>
      </c>
      <c r="K18" s="5" t="n">
        <v>4864.0</v>
      </c>
      <c r="L18" s="5" t="n">
        <v>3720.0</v>
      </c>
      <c r="M18" s="5" t="n">
        <v>30940.0</v>
      </c>
      <c r="N18" s="11" t="n">
        <f si="5" t="shared"/>
        <v>265441.0</v>
      </c>
      <c r="O18" s="5" t="n">
        <v>1.8447642E7</v>
      </c>
      <c r="P18" s="5" t="n">
        <v>1510394.0</v>
      </c>
      <c r="Q18" s="11" t="n">
        <f si="2" t="shared"/>
        <v>234501.0</v>
      </c>
      <c r="R18" s="6" t="n">
        <f si="0" t="shared"/>
        <v>6.440885113496318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251.0</v>
      </c>
      <c r="E19" s="5" t="n">
        <v>592.0</v>
      </c>
      <c r="F19" s="5" t="n">
        <v>825.0</v>
      </c>
      <c r="G19" s="5" t="n">
        <v>460.0</v>
      </c>
      <c r="H19" s="5" t="n">
        <v>737.0</v>
      </c>
      <c r="I19" s="5" t="n">
        <v>600.0</v>
      </c>
      <c r="J19" s="5" t="n">
        <v>458.0</v>
      </c>
      <c r="K19" s="5" t="n">
        <v>188.0</v>
      </c>
      <c r="L19" s="5" t="n">
        <v>105.0</v>
      </c>
      <c r="M19" s="5" t="n">
        <v>390.0</v>
      </c>
      <c r="N19" s="11" t="n">
        <f si="5" t="shared"/>
        <v>4606.0</v>
      </c>
      <c r="O19" s="5" t="n">
        <v>137396.0</v>
      </c>
      <c r="P19" s="5" t="n">
        <v>43848.0</v>
      </c>
      <c r="Q19" s="11" t="n">
        <f si="2" t="shared"/>
        <v>4216.0</v>
      </c>
      <c r="R19" s="6" t="n">
        <f si="0" t="shared"/>
        <v>10.400379506641366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2463.0</v>
      </c>
      <c r="E20" s="5" t="n">
        <v>3122.0</v>
      </c>
      <c r="F20" s="5" t="n">
        <v>3671.0</v>
      </c>
      <c r="G20" s="5" t="n">
        <v>2855.0</v>
      </c>
      <c r="H20" s="5" t="n">
        <v>5479.0</v>
      </c>
      <c r="I20" s="5" t="n">
        <v>6730.0</v>
      </c>
      <c r="J20" s="5" t="n">
        <v>4097.0</v>
      </c>
      <c r="K20" s="5" t="n">
        <v>1339.0</v>
      </c>
      <c r="L20" s="5" t="n">
        <v>703.0</v>
      </c>
      <c r="M20" s="5" t="n">
        <v>1611.0</v>
      </c>
      <c r="N20" s="11" t="n">
        <f si="5" t="shared"/>
        <v>32070.0</v>
      </c>
      <c r="O20" s="5" t="n">
        <v>766813.0</v>
      </c>
      <c r="P20" s="5" t="n">
        <v>338332.0</v>
      </c>
      <c r="Q20" s="11" t="n">
        <f si="2" t="shared"/>
        <v>30459.0</v>
      </c>
      <c r="R20" s="6" t="n">
        <f si="0" t="shared"/>
        <v>11.107784234544798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17.0</v>
      </c>
      <c r="F21" s="5" t="n">
        <v>23.0</v>
      </c>
      <c r="G21" s="5" t="n">
        <v>32.0</v>
      </c>
      <c r="H21" s="5" t="n">
        <v>98.0</v>
      </c>
      <c r="I21" s="5" t="n">
        <v>39.0</v>
      </c>
      <c r="J21" s="5" t="n">
        <v>11.0</v>
      </c>
      <c r="K21" s="5" t="n">
        <v>5.0</v>
      </c>
      <c r="L21" s="5" t="n">
        <v>6.0</v>
      </c>
      <c r="M21" s="5" t="n">
        <v>22.0</v>
      </c>
      <c r="N21" s="11" t="n">
        <f si="5" t="shared"/>
        <v>262.0</v>
      </c>
      <c r="O21" s="5" t="n">
        <v>7048.0</v>
      </c>
      <c r="P21" s="5" t="n">
        <v>2062.0</v>
      </c>
      <c r="Q21" s="11" t="n">
        <f si="2" t="shared"/>
        <v>240.0</v>
      </c>
      <c r="R21" s="6" t="n">
        <f si="0" t="shared"/>
        <v>8.591666666666667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17.0</v>
      </c>
      <c r="E22" s="5" t="n">
        <v>46.0</v>
      </c>
      <c r="F22" s="5" t="n">
        <v>46.0</v>
      </c>
      <c r="G22" s="5" t="n">
        <v>68.0</v>
      </c>
      <c r="H22" s="5" t="n">
        <v>209.0</v>
      </c>
      <c r="I22" s="5" t="n">
        <v>87.0</v>
      </c>
      <c r="J22" s="5" t="n">
        <v>32.0</v>
      </c>
      <c r="K22" s="5" t="n">
        <v>19.0</v>
      </c>
      <c r="L22" s="5" t="n">
        <v>3.0</v>
      </c>
      <c r="M22" s="5" t="n">
        <v>23.0</v>
      </c>
      <c r="N22" s="11" t="n">
        <f si="5" t="shared"/>
        <v>550.0</v>
      </c>
      <c r="O22" s="5" t="n">
        <v>9824.0</v>
      </c>
      <c r="P22" s="5" t="n">
        <v>4266.0</v>
      </c>
      <c r="Q22" s="11" t="n">
        <f si="2" t="shared"/>
        <v>527.0</v>
      </c>
      <c r="R22" s="6" t="n">
        <f si="0" t="shared"/>
        <v>8.094876660341557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6.0</v>
      </c>
      <c r="F23" s="5" t="n">
        <v>12.0</v>
      </c>
      <c r="G23" s="5" t="n">
        <v>10.0</v>
      </c>
      <c r="H23" s="5" t="n">
        <v>27.0</v>
      </c>
      <c r="I23" s="5" t="n">
        <v>6.0</v>
      </c>
      <c r="J23" s="5" t="n">
        <v>7.0</v>
      </c>
      <c r="K23" s="5" t="n">
        <v>2.0</v>
      </c>
      <c r="L23" s="5" t="n">
        <v>2.0</v>
      </c>
      <c r="M23" s="5" t="n">
        <v>5.0</v>
      </c>
      <c r="N23" s="11" t="n">
        <f si="5" t="shared"/>
        <v>79.0</v>
      </c>
      <c r="O23" s="5" t="n">
        <v>1468.0</v>
      </c>
      <c r="P23" s="5" t="n">
        <v>699.0</v>
      </c>
      <c r="Q23" s="11" t="n">
        <f si="2" t="shared"/>
        <v>74.0</v>
      </c>
      <c r="R23" s="6" t="n">
        <f si="0" t="shared"/>
        <v>9.445945945945946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15.0</v>
      </c>
      <c r="E24" s="5" t="n">
        <f ref="E24:M24" si="7" t="shared">E25-E19-E20-E21-E22-E23</f>
        <v>45.0</v>
      </c>
      <c r="F24" s="5" t="n">
        <f si="7" t="shared"/>
        <v>70.0</v>
      </c>
      <c r="G24" s="5" t="n">
        <f si="7" t="shared"/>
        <v>81.0</v>
      </c>
      <c r="H24" s="5" t="n">
        <f si="7" t="shared"/>
        <v>162.0</v>
      </c>
      <c r="I24" s="5" t="n">
        <f si="7" t="shared"/>
        <v>114.0</v>
      </c>
      <c r="J24" s="5" t="n">
        <f si="7" t="shared"/>
        <v>69.0</v>
      </c>
      <c r="K24" s="5" t="n">
        <f si="7" t="shared"/>
        <v>21.0</v>
      </c>
      <c r="L24" s="5" t="n">
        <f si="7" t="shared"/>
        <v>18.0</v>
      </c>
      <c r="M24" s="5" t="n">
        <f si="7" t="shared"/>
        <v>147.0</v>
      </c>
      <c r="N24" s="11" t="n">
        <f si="5" t="shared"/>
        <v>742.0</v>
      </c>
      <c r="O24" s="5" t="n">
        <f>O25-O19-O20-O21-O22-O23</f>
        <v>47564.0</v>
      </c>
      <c r="P24" s="5" t="n">
        <f>P25-P19-P20-P21-P22-P23</f>
        <v>6654.0</v>
      </c>
      <c r="Q24" s="11" t="n">
        <f si="2" t="shared"/>
        <v>595.0</v>
      </c>
      <c r="R24" s="6" t="n">
        <f si="0" t="shared"/>
        <v>11.183193277310924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2757.0</v>
      </c>
      <c r="E25" s="5" t="n">
        <v>3828.0</v>
      </c>
      <c r="F25" s="5" t="n">
        <v>4647.0</v>
      </c>
      <c r="G25" s="5" t="n">
        <v>3506.0</v>
      </c>
      <c r="H25" s="5" t="n">
        <v>6712.0</v>
      </c>
      <c r="I25" s="5" t="n">
        <v>7576.0</v>
      </c>
      <c r="J25" s="5" t="n">
        <v>4674.0</v>
      </c>
      <c r="K25" s="5" t="n">
        <v>1574.0</v>
      </c>
      <c r="L25" s="5" t="n">
        <v>837.0</v>
      </c>
      <c r="M25" s="5" t="n">
        <v>2198.0</v>
      </c>
      <c r="N25" s="11" t="n">
        <f si="5" t="shared"/>
        <v>38309.0</v>
      </c>
      <c r="O25" s="5" t="n">
        <v>970113.0</v>
      </c>
      <c r="P25" s="5" t="n">
        <v>395861.0</v>
      </c>
      <c r="Q25" s="11" t="n">
        <f si="2" t="shared"/>
        <v>36111.0</v>
      </c>
      <c r="R25" s="6" t="n">
        <f si="0" t="shared"/>
        <v>10.962338345656448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52.0</v>
      </c>
      <c r="E26" s="5" t="n">
        <v>55.0</v>
      </c>
      <c r="F26" s="5" t="n">
        <v>44.0</v>
      </c>
      <c r="G26" s="5" t="n">
        <v>17.0</v>
      </c>
      <c r="H26" s="5" t="n">
        <v>64.0</v>
      </c>
      <c r="I26" s="5" t="n">
        <v>29.0</v>
      </c>
      <c r="J26" s="5" t="n">
        <v>11.0</v>
      </c>
      <c r="K26" s="5" t="n">
        <v>10.0</v>
      </c>
      <c r="L26" s="5" t="n">
        <v>4.0</v>
      </c>
      <c r="M26" s="5" t="n">
        <v>9.0</v>
      </c>
      <c r="N26" s="11" t="n">
        <f si="5" t="shared"/>
        <v>295.0</v>
      </c>
      <c r="O26" s="5" t="n">
        <v>4120.0</v>
      </c>
      <c r="P26" s="5" t="n">
        <v>2023.0</v>
      </c>
      <c r="Q26" s="11" t="n">
        <f si="2" t="shared"/>
        <v>286.0</v>
      </c>
      <c r="R26" s="6" t="n">
        <f si="0" t="shared"/>
        <v>7.073426573426573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196.0</v>
      </c>
      <c r="E27" s="5" t="n">
        <v>346.0</v>
      </c>
      <c r="F27" s="5" t="n">
        <v>310.0</v>
      </c>
      <c r="G27" s="5" t="n">
        <v>251.0</v>
      </c>
      <c r="H27" s="5" t="n">
        <v>301.0</v>
      </c>
      <c r="I27" s="5" t="n">
        <v>244.0</v>
      </c>
      <c r="J27" s="5" t="n">
        <v>164.0</v>
      </c>
      <c r="K27" s="5" t="n">
        <v>89.0</v>
      </c>
      <c r="L27" s="5" t="n">
        <v>73.0</v>
      </c>
      <c r="M27" s="5" t="n">
        <v>121.0</v>
      </c>
      <c r="N27" s="11" t="n">
        <f si="5" t="shared"/>
        <v>2095.0</v>
      </c>
      <c r="O27" s="5" t="n">
        <v>43541.0</v>
      </c>
      <c r="P27" s="5" t="n">
        <v>20529.0</v>
      </c>
      <c r="Q27" s="11" t="n">
        <f si="2" t="shared"/>
        <v>1974.0</v>
      </c>
      <c r="R27" s="6" t="n">
        <f si="0" t="shared"/>
        <v>10.399696048632219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288.0</v>
      </c>
      <c r="E28" s="5" t="n">
        <v>487.0</v>
      </c>
      <c r="F28" s="5" t="n">
        <v>483.0</v>
      </c>
      <c r="G28" s="5" t="n">
        <v>384.0</v>
      </c>
      <c r="H28" s="5" t="n">
        <v>586.0</v>
      </c>
      <c r="I28" s="5" t="n">
        <v>404.0</v>
      </c>
      <c r="J28" s="5" t="n">
        <v>246.0</v>
      </c>
      <c r="K28" s="5" t="n">
        <v>106.0</v>
      </c>
      <c r="L28" s="5" t="n">
        <v>72.0</v>
      </c>
      <c r="M28" s="5" t="n">
        <v>135.0</v>
      </c>
      <c r="N28" s="11" t="n">
        <f si="5" t="shared"/>
        <v>3191.0</v>
      </c>
      <c r="O28" s="5" t="n">
        <v>62080.0</v>
      </c>
      <c r="P28" s="5" t="n">
        <v>27774.0</v>
      </c>
      <c r="Q28" s="11" t="n">
        <f si="2" t="shared"/>
        <v>3056.0</v>
      </c>
      <c r="R28" s="6" t="n">
        <f si="0" t="shared"/>
        <v>9.088350785340314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118.0</v>
      </c>
      <c r="E29" s="5" t="n">
        <v>207.0</v>
      </c>
      <c r="F29" s="5" t="n">
        <v>185.0</v>
      </c>
      <c r="G29" s="5" t="n">
        <v>110.0</v>
      </c>
      <c r="H29" s="5" t="n">
        <v>218.0</v>
      </c>
      <c r="I29" s="5" t="n">
        <v>86.0</v>
      </c>
      <c r="J29" s="5" t="n">
        <v>61.0</v>
      </c>
      <c r="K29" s="5" t="n">
        <v>16.0</v>
      </c>
      <c r="L29" s="5" t="n">
        <v>8.0</v>
      </c>
      <c r="M29" s="5" t="n">
        <v>25.0</v>
      </c>
      <c r="N29" s="11" t="n">
        <f si="5" t="shared"/>
        <v>1034.0</v>
      </c>
      <c r="O29" s="5" t="n">
        <v>11469.0</v>
      </c>
      <c r="P29" s="5" t="n">
        <v>6369.0</v>
      </c>
      <c r="Q29" s="11" t="n">
        <f si="2" t="shared"/>
        <v>1009.0</v>
      </c>
      <c r="R29" s="6" t="n">
        <f si="0" t="shared"/>
        <v>6.31219028741328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146.0</v>
      </c>
      <c r="E30" s="5" t="n">
        <v>267.0</v>
      </c>
      <c r="F30" s="5" t="n">
        <v>131.0</v>
      </c>
      <c r="G30" s="5" t="n">
        <v>110.0</v>
      </c>
      <c r="H30" s="5" t="n">
        <v>210.0</v>
      </c>
      <c r="I30" s="5" t="n">
        <v>120.0</v>
      </c>
      <c r="J30" s="5" t="n">
        <v>59.0</v>
      </c>
      <c r="K30" s="5" t="n">
        <v>24.0</v>
      </c>
      <c r="L30" s="5" t="n">
        <v>21.0</v>
      </c>
      <c r="M30" s="5" t="n">
        <v>21.0</v>
      </c>
      <c r="N30" s="11" t="n">
        <f si="5" t="shared"/>
        <v>1109.0</v>
      </c>
      <c r="O30" s="5" t="n">
        <v>11659.0</v>
      </c>
      <c r="P30" s="5" t="n">
        <v>8021.0</v>
      </c>
      <c r="Q30" s="11" t="n">
        <f si="2" t="shared"/>
        <v>1088.0</v>
      </c>
      <c r="R30" s="6" t="n">
        <f si="0" t="shared"/>
        <v>7.372242647058823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37.0</v>
      </c>
      <c r="E31" s="5" t="n">
        <v>80.0</v>
      </c>
      <c r="F31" s="5" t="n">
        <v>67.0</v>
      </c>
      <c r="G31" s="5" t="n">
        <v>53.0</v>
      </c>
      <c r="H31" s="5" t="n">
        <v>72.0</v>
      </c>
      <c r="I31" s="5" t="n">
        <v>41.0</v>
      </c>
      <c r="J31" s="5" t="n">
        <v>39.0</v>
      </c>
      <c r="K31" s="5" t="n">
        <v>18.0</v>
      </c>
      <c r="L31" s="5" t="n">
        <v>9.0</v>
      </c>
      <c r="M31" s="5" t="n">
        <v>13.0</v>
      </c>
      <c r="N31" s="11" t="n">
        <f si="5" t="shared"/>
        <v>429.0</v>
      </c>
      <c r="O31" s="5" t="n">
        <v>6333.0</v>
      </c>
      <c r="P31" s="5" t="n">
        <v>3841.0</v>
      </c>
      <c r="Q31" s="11" t="n">
        <f si="2" t="shared"/>
        <v>416.0</v>
      </c>
      <c r="R31" s="6" t="n">
        <f si="0" t="shared"/>
        <v>9.233173076923077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45.0</v>
      </c>
      <c r="E32" s="5" t="n">
        <v>68.0</v>
      </c>
      <c r="F32" s="5" t="n">
        <v>90.0</v>
      </c>
      <c r="G32" s="5" t="n">
        <v>67.0</v>
      </c>
      <c r="H32" s="5" t="n">
        <v>108.0</v>
      </c>
      <c r="I32" s="5" t="n">
        <v>39.0</v>
      </c>
      <c r="J32" s="5" t="n">
        <v>15.0</v>
      </c>
      <c r="K32" s="5" t="n">
        <v>13.0</v>
      </c>
      <c r="L32" s="5" t="n">
        <v>6.0</v>
      </c>
      <c r="M32" s="5" t="n">
        <v>21.0</v>
      </c>
      <c r="N32" s="11" t="n">
        <f si="5" t="shared"/>
        <v>472.0</v>
      </c>
      <c r="O32" s="5" t="n">
        <v>10294.0</v>
      </c>
      <c r="P32" s="5" t="n">
        <v>3199.0</v>
      </c>
      <c r="Q32" s="11" t="n">
        <f si="2" t="shared"/>
        <v>451.0</v>
      </c>
      <c r="R32" s="6" t="n">
        <f si="0" t="shared"/>
        <v>7.093126385809312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408.0</v>
      </c>
      <c r="E33" s="5" t="n">
        <v>708.0</v>
      </c>
      <c r="F33" s="5" t="n">
        <v>699.0</v>
      </c>
      <c r="G33" s="5" t="n">
        <v>427.0</v>
      </c>
      <c r="H33" s="5" t="n">
        <v>517.0</v>
      </c>
      <c r="I33" s="5" t="n">
        <v>392.0</v>
      </c>
      <c r="J33" s="5" t="n">
        <v>210.0</v>
      </c>
      <c r="K33" s="5" t="n">
        <v>100.0</v>
      </c>
      <c r="L33" s="5" t="n">
        <v>55.0</v>
      </c>
      <c r="M33" s="5" t="n">
        <v>124.0</v>
      </c>
      <c r="N33" s="11" t="n">
        <f si="5" t="shared"/>
        <v>3640.0</v>
      </c>
      <c r="O33" s="5" t="n">
        <v>53386.0</v>
      </c>
      <c r="P33" s="5" t="n">
        <v>26348.0</v>
      </c>
      <c r="Q33" s="11" t="n">
        <f si="2" t="shared"/>
        <v>3516.0</v>
      </c>
      <c r="R33" s="6" t="n">
        <f si="0" t="shared"/>
        <v>7.493742889647327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23.0</v>
      </c>
      <c r="E34" s="5" t="n">
        <v>43.0</v>
      </c>
      <c r="F34" s="5" t="n">
        <v>43.0</v>
      </c>
      <c r="G34" s="5" t="n">
        <v>26.0</v>
      </c>
      <c r="H34" s="5" t="n">
        <v>53.0</v>
      </c>
      <c r="I34" s="5" t="n">
        <v>38.0</v>
      </c>
      <c r="J34" s="5" t="n">
        <v>25.0</v>
      </c>
      <c r="K34" s="5" t="n">
        <v>6.0</v>
      </c>
      <c r="L34" s="5" t="n">
        <v>12.0</v>
      </c>
      <c r="M34" s="5" t="n">
        <v>22.0</v>
      </c>
      <c r="N34" s="11" t="n">
        <f si="5" t="shared"/>
        <v>291.0</v>
      </c>
      <c r="O34" s="5" t="n">
        <v>8572.0</v>
      </c>
      <c r="P34" s="5" t="n">
        <v>2823.0</v>
      </c>
      <c r="Q34" s="11" t="n">
        <f si="2" t="shared"/>
        <v>269.0</v>
      </c>
      <c r="R34" s="6" t="n">
        <f si="0" t="shared"/>
        <v>10.49442379182156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11.0</v>
      </c>
      <c r="F35" s="5" t="n">
        <v>21.0</v>
      </c>
      <c r="G35" s="5" t="n">
        <v>9.0</v>
      </c>
      <c r="H35" s="5" t="n">
        <v>18.0</v>
      </c>
      <c r="I35" s="5" t="n">
        <v>12.0</v>
      </c>
      <c r="J35" s="5" t="n">
        <v>9.0</v>
      </c>
      <c r="K35" s="5" t="n">
        <v>1.0</v>
      </c>
      <c r="L35" s="5" t="n">
        <v>4.0</v>
      </c>
      <c r="M35" s="5" t="n">
        <v>0.0</v>
      </c>
      <c r="N35" s="11" t="n">
        <f si="5" t="shared"/>
        <v>105.0</v>
      </c>
      <c r="O35" s="5" t="n">
        <v>910.0</v>
      </c>
      <c r="P35" s="5" t="n">
        <v>910.0</v>
      </c>
      <c r="Q35" s="11" t="n">
        <f si="2" t="shared"/>
        <v>105.0</v>
      </c>
      <c r="R35" s="6" t="n">
        <f si="0" t="shared"/>
        <v>8.666666666666666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28.0</v>
      </c>
      <c r="E36" s="5" t="n">
        <v>58.0</v>
      </c>
      <c r="F36" s="5" t="n">
        <v>70.0</v>
      </c>
      <c r="G36" s="5" t="n">
        <v>58.0</v>
      </c>
      <c r="H36" s="5" t="n">
        <v>76.0</v>
      </c>
      <c r="I36" s="5" t="n">
        <v>36.0</v>
      </c>
      <c r="J36" s="5" t="n">
        <v>44.0</v>
      </c>
      <c r="K36" s="5" t="n">
        <v>23.0</v>
      </c>
      <c r="L36" s="5" t="n">
        <v>9.0</v>
      </c>
      <c r="M36" s="5" t="n">
        <v>35.0</v>
      </c>
      <c r="N36" s="11" t="n">
        <f si="5" t="shared"/>
        <v>437.0</v>
      </c>
      <c r="O36" s="5" t="n">
        <v>10425.0</v>
      </c>
      <c r="P36" s="5" t="n">
        <v>4045.0</v>
      </c>
      <c r="Q36" s="11" t="n">
        <f si="2" t="shared"/>
        <v>402.0</v>
      </c>
      <c r="R36" s="6" t="n">
        <f si="0" t="shared"/>
        <v>10.062189054726367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14.0</v>
      </c>
      <c r="E37" s="5" t="n">
        <v>19.0</v>
      </c>
      <c r="F37" s="5" t="n">
        <v>70.0</v>
      </c>
      <c r="G37" s="5" t="n">
        <v>115.0</v>
      </c>
      <c r="H37" s="5" t="n">
        <v>205.0</v>
      </c>
      <c r="I37" s="5" t="n">
        <v>116.0</v>
      </c>
      <c r="J37" s="5" t="n">
        <v>20.0</v>
      </c>
      <c r="K37" s="5" t="n">
        <v>15.0</v>
      </c>
      <c r="L37" s="5" t="n">
        <v>12.0</v>
      </c>
      <c r="M37" s="5" t="n">
        <v>61.0</v>
      </c>
      <c r="N37" s="11" t="n">
        <f si="5" t="shared"/>
        <v>647.0</v>
      </c>
      <c r="O37" s="5" t="n">
        <v>20421.0</v>
      </c>
      <c r="P37" s="5" t="n">
        <v>5087.0</v>
      </c>
      <c r="Q37" s="11" t="n">
        <f si="2" t="shared"/>
        <v>586.0</v>
      </c>
      <c r="R37" s="6" t="n">
        <f si="0" t="shared"/>
        <v>8.680887372013652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221.0</v>
      </c>
      <c r="E38" s="5" t="n">
        <f ref="E38:M38" si="8" t="shared">E39-E26-E27-E28-E29-E30-E31-E32-E33-E34-E35-E36-E37</f>
        <v>347.0</v>
      </c>
      <c r="F38" s="5" t="n">
        <f si="8" t="shared"/>
        <v>697.0</v>
      </c>
      <c r="G38" s="5" t="n">
        <f si="8" t="shared"/>
        <v>400.0</v>
      </c>
      <c r="H38" s="5" t="n">
        <f si="8" t="shared"/>
        <v>610.0</v>
      </c>
      <c r="I38" s="5" t="n">
        <f si="8" t="shared"/>
        <v>306.0</v>
      </c>
      <c r="J38" s="5" t="n">
        <f si="8" t="shared"/>
        <v>123.0</v>
      </c>
      <c r="K38" s="5" t="n">
        <f si="8" t="shared"/>
        <v>50.0</v>
      </c>
      <c r="L38" s="5" t="n">
        <f si="8" t="shared"/>
        <v>43.0</v>
      </c>
      <c r="M38" s="5" t="n">
        <f si="8" t="shared"/>
        <v>170.0</v>
      </c>
      <c r="N38" s="11" t="n">
        <f si="5" t="shared"/>
        <v>2967.0</v>
      </c>
      <c r="O38" s="5" t="n">
        <f>O39-O26-O27-O28-O29-O30-O31-O32-O33-O34-O35-O36-O37</f>
        <v>62322.0</v>
      </c>
      <c r="P38" s="5" t="n">
        <f>P39-P26-P27-P28-P29-P30-P31-P32-P33-P34-P35-P36-P37</f>
        <v>19665.0</v>
      </c>
      <c r="Q38" s="11" t="n">
        <f si="2" t="shared"/>
        <v>2797.0</v>
      </c>
      <c r="R38" s="6" t="n">
        <f si="0" t="shared"/>
        <v>7.030747229174115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1596.0</v>
      </c>
      <c r="E39" s="5" t="n">
        <v>2696.0</v>
      </c>
      <c r="F39" s="5" t="n">
        <v>2910.0</v>
      </c>
      <c r="G39" s="5" t="n">
        <v>2027.0</v>
      </c>
      <c r="H39" s="5" t="n">
        <v>3038.0</v>
      </c>
      <c r="I39" s="5" t="n">
        <v>1863.0</v>
      </c>
      <c r="J39" s="5" t="n">
        <v>1026.0</v>
      </c>
      <c r="K39" s="5" t="n">
        <v>471.0</v>
      </c>
      <c r="L39" s="5" t="n">
        <v>328.0</v>
      </c>
      <c r="M39" s="5" t="n">
        <v>757.0</v>
      </c>
      <c r="N39" s="11" t="n">
        <f si="5" t="shared"/>
        <v>16712.0</v>
      </c>
      <c r="O39" s="5" t="n">
        <v>305532.0</v>
      </c>
      <c r="P39" s="5" t="n">
        <v>130634.0</v>
      </c>
      <c r="Q39" s="11" t="n">
        <f si="2" t="shared"/>
        <v>15955.0</v>
      </c>
      <c r="R39" s="6" t="n">
        <f si="0" t="shared"/>
        <v>8.187652773425258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789.0</v>
      </c>
      <c r="E40" s="5" t="n">
        <v>685.0</v>
      </c>
      <c r="F40" s="5" t="n">
        <v>537.0</v>
      </c>
      <c r="G40" s="5" t="n">
        <v>402.0</v>
      </c>
      <c r="H40" s="5" t="n">
        <v>576.0</v>
      </c>
      <c r="I40" s="5" t="n">
        <v>401.0</v>
      </c>
      <c r="J40" s="5" t="n">
        <v>224.0</v>
      </c>
      <c r="K40" s="5" t="n">
        <v>80.0</v>
      </c>
      <c r="L40" s="5" t="n">
        <v>43.0</v>
      </c>
      <c r="M40" s="5" t="n">
        <v>99.0</v>
      </c>
      <c r="N40" s="11" t="n">
        <f si="5" t="shared"/>
        <v>3836.0</v>
      </c>
      <c r="O40" s="5" t="n">
        <v>48347.0</v>
      </c>
      <c r="P40" s="5" t="n">
        <v>25125.0</v>
      </c>
      <c r="Q40" s="11" t="n">
        <f si="2" t="shared"/>
        <v>3737.0</v>
      </c>
      <c r="R40" s="6" t="n">
        <f si="0" t="shared"/>
        <v>6.723307465881724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95.0</v>
      </c>
      <c r="E41" s="5" t="n">
        <v>88.0</v>
      </c>
      <c r="F41" s="5" t="n">
        <v>97.0</v>
      </c>
      <c r="G41" s="5" t="n">
        <v>68.0</v>
      </c>
      <c r="H41" s="5" t="n">
        <v>123.0</v>
      </c>
      <c r="I41" s="5" t="n">
        <v>94.0</v>
      </c>
      <c r="J41" s="5" t="n">
        <v>50.0</v>
      </c>
      <c r="K41" s="5" t="n">
        <v>21.0</v>
      </c>
      <c r="L41" s="5" t="n">
        <v>10.0</v>
      </c>
      <c r="M41" s="5" t="n">
        <v>33.0</v>
      </c>
      <c r="N41" s="11" t="n">
        <f si="5" t="shared"/>
        <v>679.0</v>
      </c>
      <c r="O41" s="5" t="n">
        <v>13837.0</v>
      </c>
      <c r="P41" s="5" t="n">
        <v>5426.0</v>
      </c>
      <c r="Q41" s="11" t="n">
        <f si="2" t="shared"/>
        <v>646.0</v>
      </c>
      <c r="R41" s="6" t="n">
        <f si="0" t="shared"/>
        <v>8.39938080495356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33.0</v>
      </c>
      <c r="F42" s="5" t="n">
        <f si="9" t="shared"/>
        <v>32.0</v>
      </c>
      <c r="G42" s="5" t="n">
        <f si="9" t="shared"/>
        <v>14.0</v>
      </c>
      <c r="H42" s="5" t="n">
        <f si="9" t="shared"/>
        <v>19.0</v>
      </c>
      <c r="I42" s="5" t="n">
        <f si="9" t="shared"/>
        <v>14.0</v>
      </c>
      <c r="J42" s="5" t="n">
        <f si="9" t="shared"/>
        <v>9.0</v>
      </c>
      <c r="K42" s="5" t="n">
        <f si="9" t="shared"/>
        <v>1.0</v>
      </c>
      <c r="L42" s="5" t="n">
        <f si="9" t="shared"/>
        <v>0.0</v>
      </c>
      <c r="M42" s="5" t="n">
        <f si="9" t="shared"/>
        <v>14.0</v>
      </c>
      <c r="N42" s="11" t="n">
        <f si="5" t="shared"/>
        <v>140.0</v>
      </c>
      <c r="O42" s="5" t="n">
        <f>O43-O40-O41</f>
        <v>5991.0</v>
      </c>
      <c r="P42" s="5" t="n">
        <f>P43-P40-P41</f>
        <v>701.0</v>
      </c>
      <c r="Q42" s="11" t="n">
        <f si="2" t="shared"/>
        <v>126.0</v>
      </c>
      <c r="R42" s="6" t="n">
        <f si="0" t="shared"/>
        <v>5.563492063492063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888.0</v>
      </c>
      <c r="E43" s="5" t="n">
        <v>806.0</v>
      </c>
      <c r="F43" s="5" t="n">
        <v>666.0</v>
      </c>
      <c r="G43" s="5" t="n">
        <v>484.0</v>
      </c>
      <c r="H43" s="5" t="n">
        <v>718.0</v>
      </c>
      <c r="I43" s="5" t="n">
        <v>509.0</v>
      </c>
      <c r="J43" s="5" t="n">
        <v>283.0</v>
      </c>
      <c r="K43" s="5" t="n">
        <v>102.0</v>
      </c>
      <c r="L43" s="5" t="n">
        <v>53.0</v>
      </c>
      <c r="M43" s="5" t="n">
        <v>146.0</v>
      </c>
      <c r="N43" s="11" t="n">
        <f si="5" t="shared"/>
        <v>4655.0</v>
      </c>
      <c r="O43" s="5" t="n">
        <v>68175.0</v>
      </c>
      <c r="P43" s="5" t="n">
        <v>31252.0</v>
      </c>
      <c r="Q43" s="11" t="n">
        <f si="2" t="shared"/>
        <v>4509.0</v>
      </c>
      <c r="R43" s="6" t="n">
        <f si="0" t="shared"/>
        <v>6.931026835218452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46.0</v>
      </c>
      <c r="E44" s="8" t="n">
        <v>31.0</v>
      </c>
      <c r="F44" s="8" t="n">
        <v>39.0</v>
      </c>
      <c r="G44" s="8" t="n">
        <v>29.0</v>
      </c>
      <c r="H44" s="8" t="n">
        <v>81.0</v>
      </c>
      <c r="I44" s="8" t="n">
        <v>40.0</v>
      </c>
      <c r="J44" s="8" t="n">
        <v>27.0</v>
      </c>
      <c r="K44" s="8" t="n">
        <v>25.0</v>
      </c>
      <c r="L44" s="8" t="n">
        <v>20.0</v>
      </c>
      <c r="M44" s="8" t="n">
        <v>104.0</v>
      </c>
      <c r="N44" s="11" t="n">
        <f si="5" t="shared"/>
        <v>442.0</v>
      </c>
      <c r="O44" s="8" t="n">
        <v>32290.0</v>
      </c>
      <c r="P44" s="8" t="n">
        <v>4650.0</v>
      </c>
      <c r="Q44" s="11" t="n">
        <f si="2" t="shared"/>
        <v>338.0</v>
      </c>
      <c r="R44" s="6" t="n">
        <f si="0" t="shared"/>
        <v>13.757396449704142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25.0</v>
      </c>
      <c r="F45" s="8" t="n">
        <f si="10" t="shared"/>
        <v>56.0</v>
      </c>
      <c r="G45" s="8" t="n">
        <f si="10" t="shared"/>
        <v>48.0</v>
      </c>
      <c r="H45" s="8" t="n">
        <f si="10" t="shared"/>
        <v>131.0</v>
      </c>
      <c r="I45" s="8" t="n">
        <f si="10" t="shared"/>
        <v>98.0</v>
      </c>
      <c r="J45" s="8" t="n">
        <f si="10" t="shared"/>
        <v>22.0</v>
      </c>
      <c r="K45" s="8" t="n">
        <f si="10" t="shared"/>
        <v>14.0</v>
      </c>
      <c r="L45" s="8" t="n">
        <f si="10" t="shared"/>
        <v>9.0</v>
      </c>
      <c r="M45" s="8" t="n">
        <f si="10" t="shared"/>
        <v>46.0</v>
      </c>
      <c r="N45" s="11" t="n">
        <f si="5" t="shared"/>
        <v>457.0</v>
      </c>
      <c r="O45" s="8" t="n">
        <f>O46-O44</f>
        <v>22072.0</v>
      </c>
      <c r="P45" s="8" t="n">
        <f>P46-P44</f>
        <v>3998.0</v>
      </c>
      <c r="Q45" s="11" t="n">
        <f si="2" t="shared"/>
        <v>411.0</v>
      </c>
      <c r="R45" s="6" t="n">
        <f si="0" t="shared"/>
        <v>9.72749391727494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54.0</v>
      </c>
      <c r="E46" s="8" t="n">
        <v>56.0</v>
      </c>
      <c r="F46" s="8" t="n">
        <v>95.0</v>
      </c>
      <c r="G46" s="8" t="n">
        <v>77.0</v>
      </c>
      <c r="H46" s="8" t="n">
        <v>212.0</v>
      </c>
      <c r="I46" s="8" t="n">
        <v>138.0</v>
      </c>
      <c r="J46" s="8" t="n">
        <v>49.0</v>
      </c>
      <c r="K46" s="8" t="n">
        <v>39.0</v>
      </c>
      <c r="L46" s="8" t="n">
        <v>29.0</v>
      </c>
      <c r="M46" s="8" t="n">
        <v>150.0</v>
      </c>
      <c r="N46" s="11" t="n">
        <f si="5" t="shared"/>
        <v>899.0</v>
      </c>
      <c r="O46" s="8" t="n">
        <v>54362.0</v>
      </c>
      <c r="P46" s="8" t="n">
        <v>8648.0</v>
      </c>
      <c r="Q46" s="11" t="n">
        <f si="2" t="shared"/>
        <v>749.0</v>
      </c>
      <c r="R46" s="6" t="n">
        <f si="0" t="shared"/>
        <v>11.546061415220294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74.0</v>
      </c>
      <c r="E47" s="5" t="n">
        <v>64.0</v>
      </c>
      <c r="F47" s="5" t="n">
        <v>180.0</v>
      </c>
      <c r="G47" s="5" t="n">
        <v>14.0</v>
      </c>
      <c r="H47" s="5" t="n">
        <v>35.0</v>
      </c>
      <c r="I47" s="5" t="n">
        <v>31.0</v>
      </c>
      <c r="J47" s="5" t="n">
        <v>68.0</v>
      </c>
      <c r="K47" s="5" t="n">
        <v>48.0</v>
      </c>
      <c r="L47" s="5" t="n">
        <v>15.0</v>
      </c>
      <c r="M47" s="5" t="n">
        <v>19.0</v>
      </c>
      <c r="N47" s="11" t="n">
        <f si="5" t="shared"/>
        <v>548.0</v>
      </c>
      <c r="O47" s="5" t="n">
        <v>17721.0</v>
      </c>
      <c r="P47" s="5" t="n">
        <v>5984.0</v>
      </c>
      <c r="Q47" s="11" t="n">
        <f si="2" t="shared"/>
        <v>529.0</v>
      </c>
      <c r="R47" s="6" t="n">
        <f si="0" t="shared"/>
        <v>11.311909262759924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16620.0</v>
      </c>
      <c r="E48" s="5" t="n">
        <f ref="E48:M48" si="11" t="shared">E47+E46+E43+E39+E25+E18</f>
        <v>57293.0</v>
      </c>
      <c r="F48" s="5" t="n">
        <f si="11" t="shared"/>
        <v>81031.0</v>
      </c>
      <c r="G48" s="5" t="n">
        <f si="11" t="shared"/>
        <v>35743.0</v>
      </c>
      <c r="H48" s="5" t="n">
        <f si="11" t="shared"/>
        <v>50194.0</v>
      </c>
      <c r="I48" s="5" t="n">
        <f si="11" t="shared"/>
        <v>26120.0</v>
      </c>
      <c r="J48" s="5" t="n">
        <f si="11" t="shared"/>
        <v>13273.0</v>
      </c>
      <c r="K48" s="5" t="n">
        <f si="11" t="shared"/>
        <v>7098.0</v>
      </c>
      <c r="L48" s="5" t="n">
        <f si="11" t="shared"/>
        <v>4982.0</v>
      </c>
      <c r="M48" s="5" t="n">
        <f si="11" t="shared"/>
        <v>34210.0</v>
      </c>
      <c r="N48" s="11" t="n">
        <f si="5" t="shared"/>
        <v>326564.0</v>
      </c>
      <c r="O48" s="5" t="n">
        <f>O47+O46+O43+O39+O25+O18</f>
        <v>1.9863545E7</v>
      </c>
      <c r="P48" s="5" t="n">
        <f>P47+P46+P43+P39+P25+P18</f>
        <v>2082773.0</v>
      </c>
      <c r="Q48" s="11" t="n">
        <f si="2" t="shared"/>
        <v>292354.0</v>
      </c>
      <c r="R48" s="6" t="n">
        <f si="0" t="shared"/>
        <v>7.124147437695397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5.089354613490771</v>
      </c>
      <c r="E49" s="6" t="n">
        <f ref="E49" si="13" t="shared">E48/$N$48*100</f>
        <v>17.544187356842762</v>
      </c>
      <c r="F49" s="6" t="n">
        <f ref="F49" si="14" t="shared">F48/$N$48*100</f>
        <v>24.813206599625186</v>
      </c>
      <c r="G49" s="6" t="n">
        <f ref="G49" si="15" t="shared">G48/$N$48*100</f>
        <v>10.945174605896547</v>
      </c>
      <c r="H49" s="6" t="n">
        <f ref="H49" si="16" t="shared">H48/$N$48*100</f>
        <v>15.37034088264475</v>
      </c>
      <c r="I49" s="6" t="n">
        <f ref="I49" si="17" t="shared">I48/$N$48*100</f>
        <v>7.998432160311609</v>
      </c>
      <c r="J49" s="6" t="n">
        <f ref="J49" si="18" t="shared">J48/$N$48*100</f>
        <v>4.064440660942418</v>
      </c>
      <c r="K49" s="6" t="n">
        <f ref="K49" si="19" t="shared">K48/$N$48*100</f>
        <v>2.1735402555088745</v>
      </c>
      <c r="L49" s="6" t="n">
        <f ref="L49" si="20" t="shared">L48/$N$48*100</f>
        <v>1.525581509290675</v>
      </c>
      <c r="M49" s="6" t="n">
        <f ref="M49" si="21" t="shared">M48/$N$48*100</f>
        <v>10.475741355446406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