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<sst xmlns="http://schemas.openxmlformats.org/spreadsheetml/2006/main" count="118" uniqueCount="73">
  <si>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</si>
  <si>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</si>
  <si>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</si>
  <si>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</si>
  <si>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</si>
  <si>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</si>
  <si>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</si>
  <si>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</si>
  <si>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</si>
  <si>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</si>
  <si>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</si>
  <si>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</si>
  <si>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</si>
  <si>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</si>
  <si>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</si>
  <si>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</si>
  <si>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</si>
  <si>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</si>
  <si>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</si>
  <si>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</si>
  <si>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</si>
  <si>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</si>
  <si>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</si>
  <si>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</si>
  <si>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</si>
  <si>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</si>
  <si>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</si>
  <si>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</si>
  <si>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</si>
  <si>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</si>
  <si>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</si>
  <si>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</si>
  <si>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</si>
  <si>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</si>
  <si>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</si>
  <si>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</si>
  <si>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</si>
  <si>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</si>
  <si>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</si>
  <si>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</si>
  <si>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</si>
  <si>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</si>
  <si>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</si>
  <si>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</si>
  <si>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</si>
  <si>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</si>
  <si>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</si>
  <si>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</si>
  <si>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</si>
  <si>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</si>
  <si>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</si>
  <si>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</si>
  <si>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</si>
  <si>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</si>
  <si>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</si>
  <si>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</si>
  <si>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</si>
  <si>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</si>
  <si>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</si>
  <si>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</si>
  <si>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</si>
  <si>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</si>
  <si>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</si>
  <si>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</si>
  <si>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</si>
  <si>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</si>
  <si>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</si>
  <si>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</si>
  <si>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</si>
  <si>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</si>
  <si>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</si>
  <si>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98年10月來臺旅客人次～按停留夜數分
Table 1-8  Visitor Arrivals  by Length of Stay,
October,2009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</si>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</sst>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2616.0</v>
      </c>
      <c r="E3" s="4" t="n">
        <v>10170.0</v>
      </c>
      <c r="F3" s="4" t="n">
        <v>21825.0</v>
      </c>
      <c r="G3" s="4" t="n">
        <v>9114.0</v>
      </c>
      <c r="H3" s="4" t="n">
        <v>5829.0</v>
      </c>
      <c r="I3" s="4" t="n">
        <v>1364.0</v>
      </c>
      <c r="J3" s="4" t="n">
        <v>523.0</v>
      </c>
      <c r="K3" s="4" t="n">
        <v>337.0</v>
      </c>
      <c r="L3" s="4" t="n">
        <v>211.0</v>
      </c>
      <c r="M3" s="4" t="n">
        <v>324.0</v>
      </c>
      <c r="N3" s="11" t="n">
        <f>SUM(D3:M3)</f>
        <v>52313.0</v>
      </c>
      <c r="O3" s="4" t="n">
        <v>277649.0</v>
      </c>
      <c r="P3" s="4" t="n">
        <v>215023.0</v>
      </c>
      <c r="Q3" s="11" t="n">
        <f>SUM(D3:L3)</f>
        <v>51989.0</v>
      </c>
      <c r="R3" s="6" t="n">
        <f ref="R3:R48" si="0" t="shared">IF(P3&lt;&gt;0,P3/SUM(D3:L3),0)</f>
        <v>4.135932601127162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799.0</v>
      </c>
      <c r="E4" s="5" t="n">
        <v>883.0</v>
      </c>
      <c r="F4" s="5" t="n">
        <v>2811.0</v>
      </c>
      <c r="G4" s="5" t="n">
        <v>5978.0</v>
      </c>
      <c r="H4" s="5" t="n">
        <v>42629.0</v>
      </c>
      <c r="I4" s="5" t="n">
        <v>5903.0</v>
      </c>
      <c r="J4" s="5" t="n">
        <v>1224.0</v>
      </c>
      <c r="K4" s="5" t="n">
        <v>1479.0</v>
      </c>
      <c r="L4" s="5" t="n">
        <v>627.0</v>
      </c>
      <c r="M4" s="5" t="n">
        <v>3127.0</v>
      </c>
      <c r="N4" s="11" t="n">
        <f ref="N4:N14" si="1" t="shared">SUM(D4:M4)</f>
        <v>65460.0</v>
      </c>
      <c r="O4" s="5" t="n">
        <v>1698162.0</v>
      </c>
      <c r="P4" s="5" t="n">
        <v>510288.0</v>
      </c>
      <c r="Q4" s="11" t="n">
        <f ref="Q4:Q48" si="2" t="shared">SUM(D4:L4)</f>
        <v>62333.0</v>
      </c>
      <c r="R4" s="6" t="n">
        <f si="0" t="shared"/>
        <v>8.186482280653907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3728.0</v>
      </c>
      <c r="E5" s="5" t="n">
        <v>26482.0</v>
      </c>
      <c r="F5" s="5" t="n">
        <v>31344.0</v>
      </c>
      <c r="G5" s="5" t="n">
        <v>10413.0</v>
      </c>
      <c r="H5" s="5" t="n">
        <v>5841.0</v>
      </c>
      <c r="I5" s="5" t="n">
        <v>3136.0</v>
      </c>
      <c r="J5" s="5" t="n">
        <v>1781.0</v>
      </c>
      <c r="K5" s="5" t="n">
        <v>1289.0</v>
      </c>
      <c r="L5" s="5" t="n">
        <v>683.0</v>
      </c>
      <c r="M5" s="5" t="n">
        <v>614.0</v>
      </c>
      <c r="N5" s="11" t="n">
        <f si="1" t="shared"/>
        <v>85311.0</v>
      </c>
      <c r="O5" s="5" t="n">
        <v>524773.0</v>
      </c>
      <c r="P5" s="5" t="n">
        <v>405557.0</v>
      </c>
      <c r="Q5" s="11" t="n">
        <f si="2" t="shared"/>
        <v>84697.0</v>
      </c>
      <c r="R5" s="6" t="n">
        <f si="0" t="shared"/>
        <v>4.7883278038183175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1561.0</v>
      </c>
      <c r="E6" s="5" t="n">
        <v>3000.0</v>
      </c>
      <c r="F6" s="5" t="n">
        <v>2654.0</v>
      </c>
      <c r="G6" s="5" t="n">
        <v>1030.0</v>
      </c>
      <c r="H6" s="5" t="n">
        <v>727.0</v>
      </c>
      <c r="I6" s="5" t="n">
        <v>493.0</v>
      </c>
      <c r="J6" s="5" t="n">
        <v>341.0</v>
      </c>
      <c r="K6" s="5" t="n">
        <v>173.0</v>
      </c>
      <c r="L6" s="5" t="n">
        <v>81.0</v>
      </c>
      <c r="M6" s="5" t="n">
        <v>189.0</v>
      </c>
      <c r="N6" s="11" t="n">
        <f si="1" t="shared"/>
        <v>10249.0</v>
      </c>
      <c r="O6" s="5" t="n">
        <v>97348.0</v>
      </c>
      <c r="P6" s="5" t="n">
        <v>50779.0</v>
      </c>
      <c r="Q6" s="11" t="n">
        <f si="2" t="shared"/>
        <v>10060.0</v>
      </c>
      <c r="R6" s="6" t="n">
        <f si="0" t="shared"/>
        <v>5.047614314115308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156.0</v>
      </c>
      <c r="E7" s="5" t="n">
        <v>235.0</v>
      </c>
      <c r="F7" s="5" t="n">
        <v>242.0</v>
      </c>
      <c r="G7" s="5" t="n">
        <v>191.0</v>
      </c>
      <c r="H7" s="5" t="n">
        <v>233.0</v>
      </c>
      <c r="I7" s="5" t="n">
        <v>153.0</v>
      </c>
      <c r="J7" s="5" t="n">
        <v>136.0</v>
      </c>
      <c r="K7" s="5" t="n">
        <v>74.0</v>
      </c>
      <c r="L7" s="5" t="n">
        <v>37.0</v>
      </c>
      <c r="M7" s="5" t="n">
        <v>142.0</v>
      </c>
      <c r="N7" s="11" t="n">
        <f si="1" t="shared"/>
        <v>1599.0</v>
      </c>
      <c r="O7" s="5" t="n">
        <v>71231.0</v>
      </c>
      <c r="P7" s="5" t="n">
        <v>14734.0</v>
      </c>
      <c r="Q7" s="11" t="n">
        <f si="2" t="shared"/>
        <v>1457.0</v>
      </c>
      <c r="R7" s="6" t="n">
        <f si="0" t="shared"/>
        <v>10.112560054907345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62.0</v>
      </c>
      <c r="E8" s="5" t="n">
        <v>195.0</v>
      </c>
      <c r="F8" s="5" t="n">
        <v>189.0</v>
      </c>
      <c r="G8" s="5" t="n">
        <v>161.0</v>
      </c>
      <c r="H8" s="5" t="n">
        <v>216.0</v>
      </c>
      <c r="I8" s="5" t="n">
        <v>135.0</v>
      </c>
      <c r="J8" s="5" t="n">
        <v>49.0</v>
      </c>
      <c r="K8" s="5" t="n">
        <v>18.0</v>
      </c>
      <c r="L8" s="5" t="n">
        <v>8.0</v>
      </c>
      <c r="M8" s="5" t="n">
        <v>22.0</v>
      </c>
      <c r="N8" s="11" t="n">
        <f si="1" t="shared"/>
        <v>1055.0</v>
      </c>
      <c r="O8" s="5" t="n">
        <v>12965.0</v>
      </c>
      <c r="P8" s="5" t="n">
        <v>6879.0</v>
      </c>
      <c r="Q8" s="11" t="n">
        <f si="2" t="shared"/>
        <v>1033.0</v>
      </c>
      <c r="R8" s="6" t="n">
        <f si="0" t="shared"/>
        <v>6.659244917715392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610.0</v>
      </c>
      <c r="E9" s="5" t="n">
        <v>700.0</v>
      </c>
      <c r="F9" s="5" t="n">
        <v>1324.0</v>
      </c>
      <c r="G9" s="5" t="n">
        <v>1982.0</v>
      </c>
      <c r="H9" s="5" t="n">
        <v>6452.0</v>
      </c>
      <c r="I9" s="5" t="n">
        <v>2114.0</v>
      </c>
      <c r="J9" s="5" t="n">
        <v>583.0</v>
      </c>
      <c r="K9" s="5" t="n">
        <v>197.0</v>
      </c>
      <c r="L9" s="5" t="n">
        <v>81.0</v>
      </c>
      <c r="M9" s="5" t="n">
        <v>350.0</v>
      </c>
      <c r="N9" s="11" t="n">
        <f si="1" t="shared"/>
        <v>14393.0</v>
      </c>
      <c r="O9" s="5" t="n">
        <v>201624.0</v>
      </c>
      <c r="P9" s="5" t="n">
        <v>103107.0</v>
      </c>
      <c r="Q9" s="11" t="n">
        <f si="2" t="shared"/>
        <v>14043.0</v>
      </c>
      <c r="R9" s="6" t="n">
        <f si="0" t="shared"/>
        <v>7.342234565263833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715.0</v>
      </c>
      <c r="E10" s="5" t="n">
        <v>1482.0</v>
      </c>
      <c r="F10" s="5" t="n">
        <v>2207.0</v>
      </c>
      <c r="G10" s="5" t="n">
        <v>2398.0</v>
      </c>
      <c r="H10" s="5" t="n">
        <v>4950.0</v>
      </c>
      <c r="I10" s="5" t="n">
        <v>1667.0</v>
      </c>
      <c r="J10" s="5" t="n">
        <v>855.0</v>
      </c>
      <c r="K10" s="5" t="n">
        <v>116.0</v>
      </c>
      <c r="L10" s="5" t="n">
        <v>57.0</v>
      </c>
      <c r="M10" s="5" t="n">
        <v>78.0</v>
      </c>
      <c r="N10" s="11" t="n">
        <f si="1" t="shared"/>
        <v>14525.0</v>
      </c>
      <c r="O10" s="5" t="n">
        <v>108517.0</v>
      </c>
      <c r="P10" s="5" t="n">
        <v>93323.0</v>
      </c>
      <c r="Q10" s="11" t="n">
        <f si="2" t="shared"/>
        <v>14447.0</v>
      </c>
      <c r="R10" s="6" t="n">
        <f si="0" t="shared"/>
        <v>6.45968021042431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246.0</v>
      </c>
      <c r="E11" s="5" t="n">
        <v>291.0</v>
      </c>
      <c r="F11" s="5" t="n">
        <v>404.0</v>
      </c>
      <c r="G11" s="5" t="n">
        <v>411.0</v>
      </c>
      <c r="H11" s="5" t="n">
        <v>702.0</v>
      </c>
      <c r="I11" s="5" t="n">
        <v>712.0</v>
      </c>
      <c r="J11" s="5" t="n">
        <v>494.0</v>
      </c>
      <c r="K11" s="5" t="n">
        <v>349.0</v>
      </c>
      <c r="L11" s="5" t="n">
        <v>146.0</v>
      </c>
      <c r="M11" s="5" t="n">
        <v>3844.0</v>
      </c>
      <c r="N11" s="11" t="n">
        <f si="1" t="shared"/>
        <v>7599.0</v>
      </c>
      <c r="O11" s="5" t="n">
        <v>3034902.0</v>
      </c>
      <c r="P11" s="5" t="n">
        <v>54909.0</v>
      </c>
      <c r="Q11" s="11" t="n">
        <f si="2" t="shared"/>
        <v>3755.0</v>
      </c>
      <c r="R11" s="6" t="n">
        <f si="0" t="shared"/>
        <v>14.622902796271639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363.0</v>
      </c>
      <c r="E12" s="5" t="n">
        <v>377.0</v>
      </c>
      <c r="F12" s="5" t="n">
        <v>640.0</v>
      </c>
      <c r="G12" s="5" t="n">
        <v>388.0</v>
      </c>
      <c r="H12" s="5" t="n">
        <v>541.0</v>
      </c>
      <c r="I12" s="5" t="n">
        <v>386.0</v>
      </c>
      <c r="J12" s="5" t="n">
        <v>187.0</v>
      </c>
      <c r="K12" s="5" t="n">
        <v>158.0</v>
      </c>
      <c r="L12" s="5" t="n">
        <v>142.0</v>
      </c>
      <c r="M12" s="5" t="n">
        <v>3169.0</v>
      </c>
      <c r="N12" s="11" t="n">
        <f si="1" t="shared"/>
        <v>6351.0</v>
      </c>
      <c r="O12" s="5" t="n">
        <v>2133081.0</v>
      </c>
      <c r="P12" s="5" t="n">
        <v>34167.0</v>
      </c>
      <c r="Q12" s="11" t="n">
        <f si="2" t="shared"/>
        <v>3182.0</v>
      </c>
      <c r="R12" s="6" t="n">
        <f si="0" t="shared"/>
        <v>10.737586423632935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1629.0</v>
      </c>
      <c r="E13" s="5" t="n">
        <v>819.0</v>
      </c>
      <c r="F13" s="5" t="n">
        <v>903.0</v>
      </c>
      <c r="G13" s="5" t="n">
        <v>800.0</v>
      </c>
      <c r="H13" s="5" t="n">
        <v>851.0</v>
      </c>
      <c r="I13" s="5" t="n">
        <v>604.0</v>
      </c>
      <c r="J13" s="5" t="n">
        <v>270.0</v>
      </c>
      <c r="K13" s="5" t="n">
        <v>189.0</v>
      </c>
      <c r="L13" s="5" t="n">
        <v>75.0</v>
      </c>
      <c r="M13" s="5" t="n">
        <v>3658.0</v>
      </c>
      <c r="N13" s="11" t="n">
        <f si="1" t="shared"/>
        <v>9798.0</v>
      </c>
      <c r="O13" s="5" t="n">
        <v>2423319.0</v>
      </c>
      <c r="P13" s="5" t="n">
        <v>41188.0</v>
      </c>
      <c r="Q13" s="11" t="n">
        <f si="2" t="shared"/>
        <v>6140.0</v>
      </c>
      <c r="R13" s="6" t="n">
        <f si="0" t="shared"/>
        <v>6.70814332247557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40.0</v>
      </c>
      <c r="E14" s="5" t="n">
        <v>104.0</v>
      </c>
      <c r="F14" s="5" t="n">
        <v>181.0</v>
      </c>
      <c r="G14" s="5" t="n">
        <v>228.0</v>
      </c>
      <c r="H14" s="5" t="n">
        <v>347.0</v>
      </c>
      <c r="I14" s="5" t="n">
        <v>327.0</v>
      </c>
      <c r="J14" s="5" t="n">
        <v>359.0</v>
      </c>
      <c r="K14" s="5" t="n">
        <v>204.0</v>
      </c>
      <c r="L14" s="5" t="n">
        <v>136.0</v>
      </c>
      <c r="M14" s="5" t="n">
        <v>3260.0</v>
      </c>
      <c r="N14" s="11" t="n">
        <f si="1" t="shared"/>
        <v>5186.0</v>
      </c>
      <c r="O14" s="5" t="n">
        <v>2620717.0</v>
      </c>
      <c r="P14" s="5" t="n">
        <v>37601.0</v>
      </c>
      <c r="Q14" s="11" t="n">
        <f si="2" t="shared"/>
        <v>1926.0</v>
      </c>
      <c r="R14" s="6" t="n">
        <f si="0" t="shared"/>
        <v>19.522845275181723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22.0</v>
      </c>
      <c r="E15" s="5" t="n">
        <f ref="E15:M15" si="3" t="shared">E16-E9-E10-E11-E12-E13-E14</f>
        <v>7.0</v>
      </c>
      <c r="F15" s="5" t="n">
        <f si="3" t="shared"/>
        <v>20.0</v>
      </c>
      <c r="G15" s="5" t="n">
        <f si="3" t="shared"/>
        <v>38.0</v>
      </c>
      <c r="H15" s="5" t="n">
        <f si="3" t="shared"/>
        <v>31.0</v>
      </c>
      <c r="I15" s="5" t="n">
        <f si="3" t="shared"/>
        <v>109.0</v>
      </c>
      <c r="J15" s="5" t="n">
        <f si="3" t="shared"/>
        <v>29.0</v>
      </c>
      <c r="K15" s="5" t="n">
        <f si="3" t="shared"/>
        <v>31.0</v>
      </c>
      <c r="L15" s="5" t="n">
        <f si="3" t="shared"/>
        <v>11.0</v>
      </c>
      <c r="M15" s="5" t="n">
        <f si="3" t="shared"/>
        <v>118.0</v>
      </c>
      <c r="N15" s="5" t="n">
        <f ref="N15" si="4" t="shared">N16-N9-N10-N11-N12-N13-N14</f>
        <v>416.0</v>
      </c>
      <c r="O15" s="5" t="n">
        <f>O16-O9-O10-O11-O12-O13-O14</f>
        <v>84665.0</v>
      </c>
      <c r="P15" s="5" t="n">
        <f>P16-P9-P10-P11-P12-P13-P14</f>
        <v>4657.0</v>
      </c>
      <c r="Q15" s="11" t="n">
        <f si="2" t="shared"/>
        <v>298.0</v>
      </c>
      <c r="R15" s="6" t="n">
        <f si="0" t="shared"/>
        <v>15.62751677852349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3625.0</v>
      </c>
      <c r="E16" s="5" t="n">
        <v>3780.0</v>
      </c>
      <c r="F16" s="5" t="n">
        <v>5679.0</v>
      </c>
      <c r="G16" s="5" t="n">
        <v>6245.0</v>
      </c>
      <c r="H16" s="5" t="n">
        <v>13874.0</v>
      </c>
      <c r="I16" s="5" t="n">
        <v>5919.0</v>
      </c>
      <c r="J16" s="5" t="n">
        <v>2777.0</v>
      </c>
      <c r="K16" s="5" t="n">
        <v>1244.0</v>
      </c>
      <c r="L16" s="5" t="n">
        <v>648.0</v>
      </c>
      <c r="M16" s="5" t="n">
        <v>14477.0</v>
      </c>
      <c r="N16" s="11" t="n">
        <f ref="N16:N48" si="5" t="shared">SUM(D16:M16)</f>
        <v>58268.0</v>
      </c>
      <c r="O16" s="5" t="n">
        <v>1.0606825E7</v>
      </c>
      <c r="P16" s="5" t="n">
        <v>368952.0</v>
      </c>
      <c r="Q16" s="11" t="n">
        <f si="2" t="shared"/>
        <v>43791.0</v>
      </c>
      <c r="R16" s="6" t="n">
        <f si="0" t="shared"/>
        <v>8.425292868397616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84.0</v>
      </c>
      <c r="E17" s="5" t="n">
        <f ref="E17:M17" si="6" t="shared">E18-E16-E3-E4-E5-E6-E7-E8</f>
        <v>118.0</v>
      </c>
      <c r="F17" s="5" t="n">
        <f si="6" t="shared"/>
        <v>157.0</v>
      </c>
      <c r="G17" s="5" t="n">
        <f si="6" t="shared"/>
        <v>167.0</v>
      </c>
      <c r="H17" s="5" t="n">
        <f si="6" t="shared"/>
        <v>368.0</v>
      </c>
      <c r="I17" s="5" t="n">
        <f si="6" t="shared"/>
        <v>677.0</v>
      </c>
      <c r="J17" s="5" t="n">
        <f si="6" t="shared"/>
        <v>686.0</v>
      </c>
      <c r="K17" s="5" t="n">
        <f si="6" t="shared"/>
        <v>831.0</v>
      </c>
      <c r="L17" s="5" t="n">
        <f si="6" t="shared"/>
        <v>583.0</v>
      </c>
      <c r="M17" s="5" t="n">
        <f si="6" t="shared"/>
        <v>1140.0</v>
      </c>
      <c r="N17" s="11" t="n">
        <f si="5" t="shared"/>
        <v>4811.0</v>
      </c>
      <c r="O17" s="5" t="n">
        <f>O18-O16-O3-O4-O5-O6-O7-O8</f>
        <v>469868.0</v>
      </c>
      <c r="P17" s="5" t="n">
        <f>P18-P16-P3-P4-P5-P6-P7-P8</f>
        <v>107184.0</v>
      </c>
      <c r="Q17" s="11" t="n">
        <f si="2" t="shared"/>
        <v>3671.0</v>
      </c>
      <c r="R17" s="6" t="n">
        <f si="0" t="shared"/>
        <v>29.197493870879867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12631.0</v>
      </c>
      <c r="E18" s="5" t="n">
        <v>44863.0</v>
      </c>
      <c r="F18" s="5" t="n">
        <v>64901.0</v>
      </c>
      <c r="G18" s="5" t="n">
        <v>33299.0</v>
      </c>
      <c r="H18" s="5" t="n">
        <v>69717.0</v>
      </c>
      <c r="I18" s="5" t="n">
        <v>17780.0</v>
      </c>
      <c r="J18" s="5" t="n">
        <v>7517.0</v>
      </c>
      <c r="K18" s="5" t="n">
        <v>5445.0</v>
      </c>
      <c r="L18" s="5" t="n">
        <v>2878.0</v>
      </c>
      <c r="M18" s="5" t="n">
        <v>20035.0</v>
      </c>
      <c r="N18" s="11" t="n">
        <f si="5" t="shared"/>
        <v>279066.0</v>
      </c>
      <c r="O18" s="5" t="n">
        <v>1.3758821E7</v>
      </c>
      <c r="P18" s="5" t="n">
        <v>1679396.0</v>
      </c>
      <c r="Q18" s="11" t="n">
        <f si="2" t="shared"/>
        <v>259031.0</v>
      </c>
      <c r="R18" s="6" t="n">
        <f si="0" t="shared"/>
        <v>6.483378437329895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299.0</v>
      </c>
      <c r="E19" s="5" t="n">
        <v>631.0</v>
      </c>
      <c r="F19" s="5" t="n">
        <v>903.0</v>
      </c>
      <c r="G19" s="5" t="n">
        <v>501.0</v>
      </c>
      <c r="H19" s="5" t="n">
        <v>744.0</v>
      </c>
      <c r="I19" s="5" t="n">
        <v>632.0</v>
      </c>
      <c r="J19" s="5" t="n">
        <v>427.0</v>
      </c>
      <c r="K19" s="5" t="n">
        <v>161.0</v>
      </c>
      <c r="L19" s="5" t="n">
        <v>52.0</v>
      </c>
      <c r="M19" s="5" t="n">
        <v>123.0</v>
      </c>
      <c r="N19" s="11" t="n">
        <f si="5" t="shared"/>
        <v>4473.0</v>
      </c>
      <c r="O19" s="5" t="n">
        <v>81308.0</v>
      </c>
      <c r="P19" s="5" t="n">
        <v>38684.0</v>
      </c>
      <c r="Q19" s="11" t="n">
        <f si="2" t="shared"/>
        <v>4350.0</v>
      </c>
      <c r="R19" s="6" t="n">
        <f si="0" t="shared"/>
        <v>8.89287356321839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2583.0</v>
      </c>
      <c r="E20" s="5" t="n">
        <v>3655.0</v>
      </c>
      <c r="F20" s="5" t="n">
        <v>4072.0</v>
      </c>
      <c r="G20" s="5" t="n">
        <v>3021.0</v>
      </c>
      <c r="H20" s="5" t="n">
        <v>6050.0</v>
      </c>
      <c r="I20" s="5" t="n">
        <v>5843.0</v>
      </c>
      <c r="J20" s="5" t="n">
        <v>2667.0</v>
      </c>
      <c r="K20" s="5" t="n">
        <v>984.0</v>
      </c>
      <c r="L20" s="5" t="n">
        <v>317.0</v>
      </c>
      <c r="M20" s="5" t="n">
        <v>482.0</v>
      </c>
      <c r="N20" s="11" t="n">
        <f si="5" t="shared"/>
        <v>29674.0</v>
      </c>
      <c r="O20" s="5" t="n">
        <v>386510.0</v>
      </c>
      <c r="P20" s="5" t="n">
        <v>260585.0</v>
      </c>
      <c r="Q20" s="11" t="n">
        <f si="2" t="shared"/>
        <v>29192.0</v>
      </c>
      <c r="R20" s="6" t="n">
        <f si="0" t="shared"/>
        <v>8.926589476568923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13.0</v>
      </c>
      <c r="E21" s="5" t="n">
        <v>29.0</v>
      </c>
      <c r="F21" s="5" t="n">
        <v>33.0</v>
      </c>
      <c r="G21" s="5" t="n">
        <v>21.0</v>
      </c>
      <c r="H21" s="5" t="n">
        <v>34.0</v>
      </c>
      <c r="I21" s="5" t="n">
        <v>17.0</v>
      </c>
      <c r="J21" s="5" t="n">
        <v>3.0</v>
      </c>
      <c r="K21" s="5" t="n">
        <v>4.0</v>
      </c>
      <c r="L21" s="5" t="n">
        <v>2.0</v>
      </c>
      <c r="M21" s="5" t="n">
        <v>1.0</v>
      </c>
      <c r="N21" s="11" t="n">
        <f si="5" t="shared"/>
        <v>157.0</v>
      </c>
      <c r="O21" s="5" t="n">
        <v>1208.0</v>
      </c>
      <c r="P21" s="5" t="n">
        <v>1034.0</v>
      </c>
      <c r="Q21" s="11" t="n">
        <f si="2" t="shared"/>
        <v>156.0</v>
      </c>
      <c r="R21" s="6" t="n">
        <f si="0" t="shared"/>
        <v>6.628205128205129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23.0</v>
      </c>
      <c r="E22" s="5" t="n">
        <v>38.0</v>
      </c>
      <c r="F22" s="5" t="n">
        <v>69.0</v>
      </c>
      <c r="G22" s="5" t="n">
        <v>46.0</v>
      </c>
      <c r="H22" s="5" t="n">
        <v>59.0</v>
      </c>
      <c r="I22" s="5" t="n">
        <v>25.0</v>
      </c>
      <c r="J22" s="5" t="n">
        <v>14.0</v>
      </c>
      <c r="K22" s="5" t="n">
        <v>4.0</v>
      </c>
      <c r="L22" s="5" t="n">
        <v>1.0</v>
      </c>
      <c r="M22" s="5" t="n">
        <v>15.0</v>
      </c>
      <c r="N22" s="11" t="n">
        <f si="5" t="shared"/>
        <v>294.0</v>
      </c>
      <c r="O22" s="5" t="n">
        <v>5042.0</v>
      </c>
      <c r="P22" s="5" t="n">
        <v>1652.0</v>
      </c>
      <c r="Q22" s="11" t="n">
        <f si="2" t="shared"/>
        <v>279.0</v>
      </c>
      <c r="R22" s="6" t="n">
        <f si="0" t="shared"/>
        <v>5.921146953405018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10.0</v>
      </c>
      <c r="E23" s="5" t="n">
        <v>5.0</v>
      </c>
      <c r="F23" s="5" t="n">
        <v>8.0</v>
      </c>
      <c r="G23" s="5" t="n">
        <v>9.0</v>
      </c>
      <c r="H23" s="5" t="n">
        <v>8.0</v>
      </c>
      <c r="I23" s="5" t="n">
        <v>6.0</v>
      </c>
      <c r="J23" s="5" t="n">
        <v>4.0</v>
      </c>
      <c r="K23" s="5" t="n">
        <v>4.0</v>
      </c>
      <c r="L23" s="5" t="n">
        <v>3.0</v>
      </c>
      <c r="M23" s="5" t="n">
        <v>2.0</v>
      </c>
      <c r="N23" s="11" t="n">
        <f si="5" t="shared"/>
        <v>59.0</v>
      </c>
      <c r="O23" s="5" t="n">
        <v>1084.0</v>
      </c>
      <c r="P23" s="5" t="n">
        <v>693.0</v>
      </c>
      <c r="Q23" s="11" t="n">
        <f si="2" t="shared"/>
        <v>57.0</v>
      </c>
      <c r="R23" s="6" t="n">
        <f si="0" t="shared"/>
        <v>12.157894736842104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30.0</v>
      </c>
      <c r="E24" s="5" t="n">
        <f ref="E24:M24" si="7" t="shared">E25-E19-E20-E21-E22-E23</f>
        <v>53.0</v>
      </c>
      <c r="F24" s="5" t="n">
        <f si="7" t="shared"/>
        <v>84.0</v>
      </c>
      <c r="G24" s="5" t="n">
        <f si="7" t="shared"/>
        <v>46.0</v>
      </c>
      <c r="H24" s="5" t="n">
        <f si="7" t="shared"/>
        <v>90.0</v>
      </c>
      <c r="I24" s="5" t="n">
        <f si="7" t="shared"/>
        <v>78.0</v>
      </c>
      <c r="J24" s="5" t="n">
        <f si="7" t="shared"/>
        <v>78.0</v>
      </c>
      <c r="K24" s="5" t="n">
        <f si="7" t="shared"/>
        <v>36.0</v>
      </c>
      <c r="L24" s="5" t="n">
        <f si="7" t="shared"/>
        <v>10.0</v>
      </c>
      <c r="M24" s="5" t="n">
        <f si="7" t="shared"/>
        <v>30.0</v>
      </c>
      <c r="N24" s="11" t="n">
        <f si="5" t="shared"/>
        <v>535.0</v>
      </c>
      <c r="O24" s="5" t="n">
        <f>O25-O19-O20-O21-O22-O23</f>
        <v>19929.0</v>
      </c>
      <c r="P24" s="5" t="n">
        <f>P25-P19-P20-P21-P22-P23</f>
        <v>6222.0</v>
      </c>
      <c r="Q24" s="11" t="n">
        <f si="2" t="shared"/>
        <v>505.0</v>
      </c>
      <c r="R24" s="6" t="n">
        <f si="0" t="shared"/>
        <v>12.320792079207921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2958.0</v>
      </c>
      <c r="E25" s="5" t="n">
        <v>4411.0</v>
      </c>
      <c r="F25" s="5" t="n">
        <v>5169.0</v>
      </c>
      <c r="G25" s="5" t="n">
        <v>3644.0</v>
      </c>
      <c r="H25" s="5" t="n">
        <v>6985.0</v>
      </c>
      <c r="I25" s="5" t="n">
        <v>6601.0</v>
      </c>
      <c r="J25" s="5" t="n">
        <v>3193.0</v>
      </c>
      <c r="K25" s="5" t="n">
        <v>1193.0</v>
      </c>
      <c r="L25" s="5" t="n">
        <v>385.0</v>
      </c>
      <c r="M25" s="5" t="n">
        <v>653.0</v>
      </c>
      <c r="N25" s="11" t="n">
        <f si="5" t="shared"/>
        <v>35192.0</v>
      </c>
      <c r="O25" s="5" t="n">
        <v>495081.0</v>
      </c>
      <c r="P25" s="5" t="n">
        <v>308870.0</v>
      </c>
      <c r="Q25" s="11" t="n">
        <f si="2" t="shared"/>
        <v>34539.0</v>
      </c>
      <c r="R25" s="6" t="n">
        <f si="0" t="shared"/>
        <v>8.94264454674426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97.0</v>
      </c>
      <c r="E26" s="5" t="n">
        <v>63.0</v>
      </c>
      <c r="F26" s="5" t="n">
        <v>45.0</v>
      </c>
      <c r="G26" s="5" t="n">
        <v>40.0</v>
      </c>
      <c r="H26" s="5" t="n">
        <v>54.0</v>
      </c>
      <c r="I26" s="5" t="n">
        <v>70.0</v>
      </c>
      <c r="J26" s="5" t="n">
        <v>23.0</v>
      </c>
      <c r="K26" s="5" t="n">
        <v>6.0</v>
      </c>
      <c r="L26" s="5" t="n">
        <v>8.0</v>
      </c>
      <c r="M26" s="5" t="n">
        <v>2.0</v>
      </c>
      <c r="N26" s="11" t="n">
        <f si="5" t="shared"/>
        <v>408.0</v>
      </c>
      <c r="O26" s="5" t="n">
        <v>3857.0</v>
      </c>
      <c r="P26" s="5" t="n">
        <v>2944.0</v>
      </c>
      <c r="Q26" s="11" t="n">
        <f si="2" t="shared"/>
        <v>406.0</v>
      </c>
      <c r="R26" s="6" t="n">
        <f si="0" t="shared"/>
        <v>7.251231527093596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225.0</v>
      </c>
      <c r="E27" s="5" t="n">
        <v>294.0</v>
      </c>
      <c r="F27" s="5" t="n">
        <v>314.0</v>
      </c>
      <c r="G27" s="5" t="n">
        <v>194.0</v>
      </c>
      <c r="H27" s="5" t="n">
        <v>365.0</v>
      </c>
      <c r="I27" s="5" t="n">
        <v>298.0</v>
      </c>
      <c r="J27" s="5" t="n">
        <v>163.0</v>
      </c>
      <c r="K27" s="5" t="n">
        <v>97.0</v>
      </c>
      <c r="L27" s="5" t="n">
        <v>40.0</v>
      </c>
      <c r="M27" s="5" t="n">
        <v>38.0</v>
      </c>
      <c r="N27" s="11" t="n">
        <f si="5" t="shared"/>
        <v>2028.0</v>
      </c>
      <c r="O27" s="5" t="n">
        <v>26851.0</v>
      </c>
      <c r="P27" s="5" t="n">
        <v>18840.0</v>
      </c>
      <c r="Q27" s="11" t="n">
        <f si="2" t="shared"/>
        <v>1990.0</v>
      </c>
      <c r="R27" s="6" t="n">
        <f si="0" t="shared"/>
        <v>9.467336683417086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365.0</v>
      </c>
      <c r="E28" s="5" t="n">
        <v>564.0</v>
      </c>
      <c r="F28" s="5" t="n">
        <v>535.0</v>
      </c>
      <c r="G28" s="5" t="n">
        <v>400.0</v>
      </c>
      <c r="H28" s="5" t="n">
        <v>672.0</v>
      </c>
      <c r="I28" s="5" t="n">
        <v>534.0</v>
      </c>
      <c r="J28" s="5" t="n">
        <v>335.0</v>
      </c>
      <c r="K28" s="5" t="n">
        <v>108.0</v>
      </c>
      <c r="L28" s="5" t="n">
        <v>35.0</v>
      </c>
      <c r="M28" s="5" t="n">
        <v>40.0</v>
      </c>
      <c r="N28" s="11" t="n">
        <f si="5" t="shared"/>
        <v>3588.0</v>
      </c>
      <c r="O28" s="5" t="n">
        <v>37565.0</v>
      </c>
      <c r="P28" s="5" t="n">
        <v>29810.0</v>
      </c>
      <c r="Q28" s="11" t="n">
        <f si="2" t="shared"/>
        <v>3548.0</v>
      </c>
      <c r="R28" s="6" t="n">
        <f si="0" t="shared"/>
        <v>8.401916572717024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156.0</v>
      </c>
      <c r="E29" s="5" t="n">
        <v>216.0</v>
      </c>
      <c r="F29" s="5" t="n">
        <v>170.0</v>
      </c>
      <c r="G29" s="5" t="n">
        <v>92.0</v>
      </c>
      <c r="H29" s="5" t="n">
        <v>143.0</v>
      </c>
      <c r="I29" s="5" t="n">
        <v>111.0</v>
      </c>
      <c r="J29" s="5" t="n">
        <v>46.0</v>
      </c>
      <c r="K29" s="5" t="n">
        <v>16.0</v>
      </c>
      <c r="L29" s="5" t="n">
        <v>4.0</v>
      </c>
      <c r="M29" s="5" t="n">
        <v>15.0</v>
      </c>
      <c r="N29" s="11" t="n">
        <f si="5" t="shared"/>
        <v>969.0</v>
      </c>
      <c r="O29" s="5" t="n">
        <v>8061.0</v>
      </c>
      <c r="P29" s="5" t="n">
        <v>5523.0</v>
      </c>
      <c r="Q29" s="11" t="n">
        <f si="2" t="shared"/>
        <v>954.0</v>
      </c>
      <c r="R29" s="6" t="n">
        <f si="0" t="shared"/>
        <v>5.789308176100629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128.0</v>
      </c>
      <c r="E30" s="5" t="n">
        <v>143.0</v>
      </c>
      <c r="F30" s="5" t="n">
        <v>173.0</v>
      </c>
      <c r="G30" s="5" t="n">
        <v>92.0</v>
      </c>
      <c r="H30" s="5" t="n">
        <v>192.0</v>
      </c>
      <c r="I30" s="5" t="n">
        <v>139.0</v>
      </c>
      <c r="J30" s="5" t="n">
        <v>85.0</v>
      </c>
      <c r="K30" s="5" t="n">
        <v>31.0</v>
      </c>
      <c r="L30" s="5" t="n">
        <v>9.0</v>
      </c>
      <c r="M30" s="5" t="n">
        <v>17.0</v>
      </c>
      <c r="N30" s="11" t="n">
        <f si="5" t="shared"/>
        <v>1009.0</v>
      </c>
      <c r="O30" s="5" t="n">
        <v>10847.0</v>
      </c>
      <c r="P30" s="5" t="n">
        <v>7788.0</v>
      </c>
      <c r="Q30" s="11" t="n">
        <f si="2" t="shared"/>
        <v>992.0</v>
      </c>
      <c r="R30" s="6" t="n">
        <f si="0" t="shared"/>
        <v>7.850806451612903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54.0</v>
      </c>
      <c r="E31" s="5" t="n">
        <v>104.0</v>
      </c>
      <c r="F31" s="5" t="n">
        <v>85.0</v>
      </c>
      <c r="G31" s="5" t="n">
        <v>64.0</v>
      </c>
      <c r="H31" s="5" t="n">
        <v>77.0</v>
      </c>
      <c r="I31" s="5" t="n">
        <v>91.0</v>
      </c>
      <c r="J31" s="5" t="n">
        <v>63.0</v>
      </c>
      <c r="K31" s="5" t="n">
        <v>15.0</v>
      </c>
      <c r="L31" s="5" t="n">
        <v>2.0</v>
      </c>
      <c r="M31" s="5" t="n">
        <v>9.0</v>
      </c>
      <c r="N31" s="11" t="n">
        <f si="5" t="shared"/>
        <v>564.0</v>
      </c>
      <c r="O31" s="5" t="n">
        <v>7371.0</v>
      </c>
      <c r="P31" s="5" t="n">
        <v>4399.0</v>
      </c>
      <c r="Q31" s="11" t="n">
        <f si="2" t="shared"/>
        <v>555.0</v>
      </c>
      <c r="R31" s="6" t="n">
        <f si="0" t="shared"/>
        <v>7.926126126126126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66.0</v>
      </c>
      <c r="E32" s="5" t="n">
        <v>68.0</v>
      </c>
      <c r="F32" s="5" t="n">
        <v>89.0</v>
      </c>
      <c r="G32" s="5" t="n">
        <v>45.0</v>
      </c>
      <c r="H32" s="5" t="n">
        <v>102.0</v>
      </c>
      <c r="I32" s="5" t="n">
        <v>62.0</v>
      </c>
      <c r="J32" s="5" t="n">
        <v>35.0</v>
      </c>
      <c r="K32" s="5" t="n">
        <v>10.0</v>
      </c>
      <c r="L32" s="5" t="n">
        <v>4.0</v>
      </c>
      <c r="M32" s="5" t="n">
        <v>2.0</v>
      </c>
      <c r="N32" s="11" t="n">
        <f si="5" t="shared"/>
        <v>483.0</v>
      </c>
      <c r="O32" s="5" t="n">
        <v>3889.0</v>
      </c>
      <c r="P32" s="5" t="n">
        <v>3394.0</v>
      </c>
      <c r="Q32" s="11" t="n">
        <f si="2" t="shared"/>
        <v>481.0</v>
      </c>
      <c r="R32" s="6" t="n">
        <f si="0" t="shared"/>
        <v>7.056133056133056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374.0</v>
      </c>
      <c r="E33" s="5" t="n">
        <v>489.0</v>
      </c>
      <c r="F33" s="5" t="n">
        <v>623.0</v>
      </c>
      <c r="G33" s="5" t="n">
        <v>308.0</v>
      </c>
      <c r="H33" s="5" t="n">
        <v>560.0</v>
      </c>
      <c r="I33" s="5" t="n">
        <v>436.0</v>
      </c>
      <c r="J33" s="5" t="n">
        <v>141.0</v>
      </c>
      <c r="K33" s="5" t="n">
        <v>80.0</v>
      </c>
      <c r="L33" s="5" t="n">
        <v>75.0</v>
      </c>
      <c r="M33" s="5" t="n">
        <v>76.0</v>
      </c>
      <c r="N33" s="11" t="n">
        <f si="5" t="shared"/>
        <v>3162.0</v>
      </c>
      <c r="O33" s="5" t="n">
        <v>43208.0</v>
      </c>
      <c r="P33" s="5" t="n">
        <v>24723.0</v>
      </c>
      <c r="Q33" s="11" t="n">
        <f si="2" t="shared"/>
        <v>3086.0</v>
      </c>
      <c r="R33" s="6" t="n">
        <f si="0" t="shared"/>
        <v>8.011341542449774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68.0</v>
      </c>
      <c r="E34" s="5" t="n">
        <v>46.0</v>
      </c>
      <c r="F34" s="5" t="n">
        <v>56.0</v>
      </c>
      <c r="G34" s="5" t="n">
        <v>37.0</v>
      </c>
      <c r="H34" s="5" t="n">
        <v>56.0</v>
      </c>
      <c r="I34" s="5" t="n">
        <v>66.0</v>
      </c>
      <c r="J34" s="5" t="n">
        <v>39.0</v>
      </c>
      <c r="K34" s="5" t="n">
        <v>16.0</v>
      </c>
      <c r="L34" s="5" t="n">
        <v>8.0</v>
      </c>
      <c r="M34" s="5" t="n">
        <v>6.0</v>
      </c>
      <c r="N34" s="11" t="n">
        <f si="5" t="shared"/>
        <v>398.0</v>
      </c>
      <c r="O34" s="5" t="n">
        <v>4471.0</v>
      </c>
      <c r="P34" s="5" t="n">
        <v>3654.0</v>
      </c>
      <c r="Q34" s="11" t="n">
        <f si="2" t="shared"/>
        <v>392.0</v>
      </c>
      <c r="R34" s="6" t="n">
        <f si="0" t="shared"/>
        <v>9.321428571428571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21.0</v>
      </c>
      <c r="E35" s="5" t="n">
        <v>20.0</v>
      </c>
      <c r="F35" s="5" t="n">
        <v>10.0</v>
      </c>
      <c r="G35" s="5" t="n">
        <v>9.0</v>
      </c>
      <c r="H35" s="5" t="n">
        <v>13.0</v>
      </c>
      <c r="I35" s="5" t="n">
        <v>4.0</v>
      </c>
      <c r="J35" s="5" t="n">
        <v>2.0</v>
      </c>
      <c r="K35" s="5" t="n">
        <v>2.0</v>
      </c>
      <c r="L35" s="5" t="n">
        <v>1.0</v>
      </c>
      <c r="M35" s="5" t="n">
        <v>2.0</v>
      </c>
      <c r="N35" s="11" t="n">
        <f si="5" t="shared"/>
        <v>84.0</v>
      </c>
      <c r="O35" s="5" t="n">
        <v>931.0</v>
      </c>
      <c r="P35" s="5" t="n">
        <v>451.0</v>
      </c>
      <c r="Q35" s="11" t="n">
        <f si="2" t="shared"/>
        <v>82.0</v>
      </c>
      <c r="R35" s="6" t="n">
        <f si="0" t="shared"/>
        <v>5.5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52.0</v>
      </c>
      <c r="E36" s="5" t="n">
        <v>98.0</v>
      </c>
      <c r="F36" s="5" t="n">
        <v>79.0</v>
      </c>
      <c r="G36" s="5" t="n">
        <v>75.0</v>
      </c>
      <c r="H36" s="5" t="n">
        <v>94.0</v>
      </c>
      <c r="I36" s="5" t="n">
        <v>100.0</v>
      </c>
      <c r="J36" s="5" t="n">
        <v>44.0</v>
      </c>
      <c r="K36" s="5" t="n">
        <v>32.0</v>
      </c>
      <c r="L36" s="5" t="n">
        <v>7.0</v>
      </c>
      <c r="M36" s="5" t="n">
        <v>7.0</v>
      </c>
      <c r="N36" s="11" t="n">
        <f si="5" t="shared"/>
        <v>588.0</v>
      </c>
      <c r="O36" s="5" t="n">
        <v>7412.0</v>
      </c>
      <c r="P36" s="5" t="n">
        <v>5382.0</v>
      </c>
      <c r="Q36" s="11" t="n">
        <f si="2" t="shared"/>
        <v>581.0</v>
      </c>
      <c r="R36" s="6" t="n">
        <f si="0" t="shared"/>
        <v>9.263339070567985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18.0</v>
      </c>
      <c r="E37" s="5" t="n">
        <v>23.0</v>
      </c>
      <c r="F37" s="5" t="n">
        <v>29.0</v>
      </c>
      <c r="G37" s="5" t="n">
        <v>42.0</v>
      </c>
      <c r="H37" s="5" t="n">
        <v>90.0</v>
      </c>
      <c r="I37" s="5" t="n">
        <v>73.0</v>
      </c>
      <c r="J37" s="5" t="n">
        <v>21.0</v>
      </c>
      <c r="K37" s="5" t="n">
        <v>14.0</v>
      </c>
      <c r="L37" s="5" t="n">
        <v>6.0</v>
      </c>
      <c r="M37" s="5" t="n">
        <v>13.0</v>
      </c>
      <c r="N37" s="11" t="n">
        <f si="5" t="shared"/>
        <v>329.0</v>
      </c>
      <c r="O37" s="5" t="n">
        <v>7254.0</v>
      </c>
      <c r="P37" s="5" t="n">
        <v>3228.0</v>
      </c>
      <c r="Q37" s="11" t="n">
        <f si="2" t="shared"/>
        <v>316.0</v>
      </c>
      <c r="R37" s="6" t="n">
        <f si="0" t="shared"/>
        <v>10.215189873417721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303.0</v>
      </c>
      <c r="E38" s="5" t="n">
        <f ref="E38:M38" si="8" t="shared">E39-E26-E27-E28-E29-E30-E31-E32-E33-E34-E35-E36-E37</f>
        <v>327.0</v>
      </c>
      <c r="F38" s="5" t="n">
        <f si="8" t="shared"/>
        <v>477.0</v>
      </c>
      <c r="G38" s="5" t="n">
        <f si="8" t="shared"/>
        <v>360.0</v>
      </c>
      <c r="H38" s="5" t="n">
        <f si="8" t="shared"/>
        <v>399.0</v>
      </c>
      <c r="I38" s="5" t="n">
        <f si="8" t="shared"/>
        <v>210.0</v>
      </c>
      <c r="J38" s="5" t="n">
        <f si="8" t="shared"/>
        <v>107.0</v>
      </c>
      <c r="K38" s="5" t="n">
        <f si="8" t="shared"/>
        <v>72.0</v>
      </c>
      <c r="L38" s="5" t="n">
        <f si="8" t="shared"/>
        <v>34.0</v>
      </c>
      <c r="M38" s="5" t="n">
        <f si="8" t="shared"/>
        <v>47.0</v>
      </c>
      <c r="N38" s="11" t="n">
        <f si="5" t="shared"/>
        <v>2336.0</v>
      </c>
      <c r="O38" s="5" t="n">
        <f>O39-O26-O27-O28-O29-O30-O31-O32-O33-O34-O35-O36-O37</f>
        <v>29517.0</v>
      </c>
      <c r="P38" s="5" t="n">
        <f>P39-P26-P27-P28-P29-P30-P31-P32-P33-P34-P35-P36-P37</f>
        <v>16568.0</v>
      </c>
      <c r="Q38" s="11" t="n">
        <f si="2" t="shared"/>
        <v>2289.0</v>
      </c>
      <c r="R38" s="6" t="n">
        <f si="0" t="shared"/>
        <v>7.238095238095238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1927.0</v>
      </c>
      <c r="E39" s="5" t="n">
        <v>2455.0</v>
      </c>
      <c r="F39" s="5" t="n">
        <v>2685.0</v>
      </c>
      <c r="G39" s="5" t="n">
        <v>1758.0</v>
      </c>
      <c r="H39" s="5" t="n">
        <v>2817.0</v>
      </c>
      <c r="I39" s="5" t="n">
        <v>2194.0</v>
      </c>
      <c r="J39" s="5" t="n">
        <v>1104.0</v>
      </c>
      <c r="K39" s="5" t="n">
        <v>499.0</v>
      </c>
      <c r="L39" s="5" t="n">
        <v>233.0</v>
      </c>
      <c r="M39" s="5" t="n">
        <v>274.0</v>
      </c>
      <c r="N39" s="11" t="n">
        <f si="5" t="shared"/>
        <v>15946.0</v>
      </c>
      <c r="O39" s="5" t="n">
        <v>191234.0</v>
      </c>
      <c r="P39" s="5" t="n">
        <v>126704.0</v>
      </c>
      <c r="Q39" s="11" t="n">
        <f si="2" t="shared"/>
        <v>15672.0</v>
      </c>
      <c r="R39" s="6" t="n">
        <f si="0" t="shared"/>
        <v>8.084737110770801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673.0</v>
      </c>
      <c r="E40" s="5" t="n">
        <v>635.0</v>
      </c>
      <c r="F40" s="5" t="n">
        <v>807.0</v>
      </c>
      <c r="G40" s="5" t="n">
        <v>444.0</v>
      </c>
      <c r="H40" s="5" t="n">
        <v>835.0</v>
      </c>
      <c r="I40" s="5" t="n">
        <v>772.0</v>
      </c>
      <c r="J40" s="5" t="n">
        <v>358.0</v>
      </c>
      <c r="K40" s="5" t="n">
        <v>75.0</v>
      </c>
      <c r="L40" s="5" t="n">
        <v>28.0</v>
      </c>
      <c r="M40" s="5" t="n">
        <v>71.0</v>
      </c>
      <c r="N40" s="11" t="n">
        <f si="5" t="shared"/>
        <v>4698.0</v>
      </c>
      <c r="O40" s="5" t="n">
        <v>49114.0</v>
      </c>
      <c r="P40" s="5" t="n">
        <v>32721.0</v>
      </c>
      <c r="Q40" s="11" t="n">
        <f si="2" t="shared"/>
        <v>4627.0</v>
      </c>
      <c r="R40" s="6" t="n">
        <f si="0" t="shared"/>
        <v>7.071752755565161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46.0</v>
      </c>
      <c r="E41" s="5" t="n">
        <v>72.0</v>
      </c>
      <c r="F41" s="5" t="n">
        <v>115.0</v>
      </c>
      <c r="G41" s="5" t="n">
        <v>63.0</v>
      </c>
      <c r="H41" s="5" t="n">
        <v>126.0</v>
      </c>
      <c r="I41" s="5" t="n">
        <v>138.0</v>
      </c>
      <c r="J41" s="5" t="n">
        <v>63.0</v>
      </c>
      <c r="K41" s="5" t="n">
        <v>20.0</v>
      </c>
      <c r="L41" s="5" t="n">
        <v>13.0</v>
      </c>
      <c r="M41" s="5" t="n">
        <v>19.0</v>
      </c>
      <c r="N41" s="11" t="n">
        <f si="5" t="shared"/>
        <v>675.0</v>
      </c>
      <c r="O41" s="5" t="n">
        <v>11983.0</v>
      </c>
      <c r="P41" s="5" t="n">
        <v>6477.0</v>
      </c>
      <c r="Q41" s="11" t="n">
        <f si="2" t="shared"/>
        <v>656.0</v>
      </c>
      <c r="R41" s="6" t="n">
        <f si="0" t="shared"/>
        <v>9.873475609756097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11.0</v>
      </c>
      <c r="F42" s="5" t="n">
        <f si="9" t="shared"/>
        <v>9.0</v>
      </c>
      <c r="G42" s="5" t="n">
        <f si="9" t="shared"/>
        <v>5.0</v>
      </c>
      <c r="H42" s="5" t="n">
        <f si="9" t="shared"/>
        <v>10.0</v>
      </c>
      <c r="I42" s="5" t="n">
        <f si="9" t="shared"/>
        <v>11.0</v>
      </c>
      <c r="J42" s="5" t="n">
        <f si="9" t="shared"/>
        <v>3.0</v>
      </c>
      <c r="K42" s="5" t="n">
        <f si="9" t="shared"/>
        <v>5.0</v>
      </c>
      <c r="L42" s="5" t="n">
        <f si="9" t="shared"/>
        <v>2.0</v>
      </c>
      <c r="M42" s="5" t="n">
        <f si="9" t="shared"/>
        <v>2.0</v>
      </c>
      <c r="N42" s="11" t="n">
        <f si="5" t="shared"/>
        <v>61.0</v>
      </c>
      <c r="O42" s="5" t="n">
        <f>O43-O40-O41</f>
        <v>1071.0</v>
      </c>
      <c r="P42" s="5" t="n">
        <f>P43-P40-P41</f>
        <v>733.0</v>
      </c>
      <c r="Q42" s="11" t="n">
        <f si="2" t="shared"/>
        <v>59.0</v>
      </c>
      <c r="R42" s="6" t="n">
        <f si="0" t="shared"/>
        <v>12.423728813559322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722.0</v>
      </c>
      <c r="E43" s="5" t="n">
        <v>718.0</v>
      </c>
      <c r="F43" s="5" t="n">
        <v>931.0</v>
      </c>
      <c r="G43" s="5" t="n">
        <v>512.0</v>
      </c>
      <c r="H43" s="5" t="n">
        <v>971.0</v>
      </c>
      <c r="I43" s="5" t="n">
        <v>921.0</v>
      </c>
      <c r="J43" s="5" t="n">
        <v>424.0</v>
      </c>
      <c r="K43" s="5" t="n">
        <v>100.0</v>
      </c>
      <c r="L43" s="5" t="n">
        <v>43.0</v>
      </c>
      <c r="M43" s="5" t="n">
        <v>92.0</v>
      </c>
      <c r="N43" s="11" t="n">
        <f si="5" t="shared"/>
        <v>5434.0</v>
      </c>
      <c r="O43" s="5" t="n">
        <v>62168.0</v>
      </c>
      <c r="P43" s="5" t="n">
        <v>39931.0</v>
      </c>
      <c r="Q43" s="11" t="n">
        <f si="2" t="shared"/>
        <v>5342.0</v>
      </c>
      <c r="R43" s="6" t="n">
        <f si="0" t="shared"/>
        <v>7.474915761886933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20.0</v>
      </c>
      <c r="E44" s="8" t="n">
        <v>48.0</v>
      </c>
      <c r="F44" s="8" t="n">
        <v>32.0</v>
      </c>
      <c r="G44" s="8" t="n">
        <v>41.0</v>
      </c>
      <c r="H44" s="8" t="n">
        <v>61.0</v>
      </c>
      <c r="I44" s="8" t="n">
        <v>36.0</v>
      </c>
      <c r="J44" s="8" t="n">
        <v>13.0</v>
      </c>
      <c r="K44" s="8" t="n">
        <v>21.0</v>
      </c>
      <c r="L44" s="8" t="n">
        <v>8.0</v>
      </c>
      <c r="M44" s="8" t="n">
        <v>36.0</v>
      </c>
      <c r="N44" s="11" t="n">
        <f si="5" t="shared"/>
        <v>316.0</v>
      </c>
      <c r="O44" s="8" t="n">
        <v>14816.0</v>
      </c>
      <c r="P44" s="8" t="n">
        <v>3111.0</v>
      </c>
      <c r="Q44" s="11" t="n">
        <f si="2" t="shared"/>
        <v>280.0</v>
      </c>
      <c r="R44" s="6" t="n">
        <f si="0" t="shared"/>
        <v>11.110714285714286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26.0</v>
      </c>
      <c r="F45" s="8" t="n">
        <f si="10" t="shared"/>
        <v>35.0</v>
      </c>
      <c r="G45" s="8" t="n">
        <f si="10" t="shared"/>
        <v>35.0</v>
      </c>
      <c r="H45" s="8" t="n">
        <f si="10" t="shared"/>
        <v>100.0</v>
      </c>
      <c r="I45" s="8" t="n">
        <f si="10" t="shared"/>
        <v>61.0</v>
      </c>
      <c r="J45" s="8" t="n">
        <f si="10" t="shared"/>
        <v>22.0</v>
      </c>
      <c r="K45" s="8" t="n">
        <f si="10" t="shared"/>
        <v>14.0</v>
      </c>
      <c r="L45" s="8" t="n">
        <f si="10" t="shared"/>
        <v>2.0</v>
      </c>
      <c r="M45" s="8" t="n">
        <f si="10" t="shared"/>
        <v>8.0</v>
      </c>
      <c r="N45" s="11" t="n">
        <f si="5" t="shared"/>
        <v>309.0</v>
      </c>
      <c r="O45" s="8" t="n">
        <f>O46-O44</f>
        <v>5498.0</v>
      </c>
      <c r="P45" s="8" t="n">
        <f>P46-P44</f>
        <v>2801.0</v>
      </c>
      <c r="Q45" s="11" t="n">
        <f si="2" t="shared"/>
        <v>301.0</v>
      </c>
      <c r="R45" s="6" t="n">
        <f si="0" t="shared"/>
        <v>9.305647840531561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26.0</v>
      </c>
      <c r="E46" s="8" t="n">
        <v>74.0</v>
      </c>
      <c r="F46" s="8" t="n">
        <v>67.0</v>
      </c>
      <c r="G46" s="8" t="n">
        <v>76.0</v>
      </c>
      <c r="H46" s="8" t="n">
        <v>161.0</v>
      </c>
      <c r="I46" s="8" t="n">
        <v>97.0</v>
      </c>
      <c r="J46" s="8" t="n">
        <v>35.0</v>
      </c>
      <c r="K46" s="8" t="n">
        <v>35.0</v>
      </c>
      <c r="L46" s="8" t="n">
        <v>10.0</v>
      </c>
      <c r="M46" s="8" t="n">
        <v>44.0</v>
      </c>
      <c r="N46" s="11" t="n">
        <f si="5" t="shared"/>
        <v>625.0</v>
      </c>
      <c r="O46" s="8" t="n">
        <v>20314.0</v>
      </c>
      <c r="P46" s="8" t="n">
        <v>5912.0</v>
      </c>
      <c r="Q46" s="11" t="n">
        <f si="2" t="shared"/>
        <v>581.0</v>
      </c>
      <c r="R46" s="6" t="n">
        <f si="0" t="shared"/>
        <v>10.175559380378658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422.0</v>
      </c>
      <c r="E47" s="5" t="n">
        <v>819.0</v>
      </c>
      <c r="F47" s="5" t="n">
        <v>99.0</v>
      </c>
      <c r="G47" s="5" t="n">
        <v>123.0</v>
      </c>
      <c r="H47" s="5" t="n">
        <v>71.0</v>
      </c>
      <c r="I47" s="5" t="n">
        <v>39.0</v>
      </c>
      <c r="J47" s="5" t="n">
        <v>31.0</v>
      </c>
      <c r="K47" s="5" t="n">
        <v>20.0</v>
      </c>
      <c r="L47" s="5" t="n">
        <v>14.0</v>
      </c>
      <c r="M47" s="5" t="n">
        <v>36.0</v>
      </c>
      <c r="N47" s="11" t="n">
        <f si="5" t="shared"/>
        <v>1674.0</v>
      </c>
      <c r="O47" s="5" t="n">
        <v>19886.0</v>
      </c>
      <c r="P47" s="5" t="n">
        <v>6169.0</v>
      </c>
      <c r="Q47" s="11" t="n">
        <f si="2" t="shared"/>
        <v>1638.0</v>
      </c>
      <c r="R47" s="6" t="n">
        <f si="0" t="shared"/>
        <v>3.766178266178266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18686.0</v>
      </c>
      <c r="E48" s="5" t="n">
        <f ref="E48:M48" si="11" t="shared">E47+E46+E43+E39+E25+E18</f>
        <v>53340.0</v>
      </c>
      <c r="F48" s="5" t="n">
        <f si="11" t="shared"/>
        <v>73852.0</v>
      </c>
      <c r="G48" s="5" t="n">
        <f si="11" t="shared"/>
        <v>39412.0</v>
      </c>
      <c r="H48" s="5" t="n">
        <f si="11" t="shared"/>
        <v>80722.0</v>
      </c>
      <c r="I48" s="5" t="n">
        <f si="11" t="shared"/>
        <v>27632.0</v>
      </c>
      <c r="J48" s="5" t="n">
        <f si="11" t="shared"/>
        <v>12304.0</v>
      </c>
      <c r="K48" s="5" t="n">
        <f si="11" t="shared"/>
        <v>7292.0</v>
      </c>
      <c r="L48" s="5" t="n">
        <f si="11" t="shared"/>
        <v>3563.0</v>
      </c>
      <c r="M48" s="5" t="n">
        <f si="11" t="shared"/>
        <v>21134.0</v>
      </c>
      <c r="N48" s="11" t="n">
        <f si="5" t="shared"/>
        <v>337937.0</v>
      </c>
      <c r="O48" s="5" t="n">
        <f>O47+O46+O43+O39+O25+O18</f>
        <v>1.4547504E7</v>
      </c>
      <c r="P48" s="5" t="n">
        <f>P47+P46+P43+P39+P25+P18</f>
        <v>2166982.0</v>
      </c>
      <c r="Q48" s="11" t="n">
        <f si="2" t="shared"/>
        <v>316803.0</v>
      </c>
      <c r="R48" s="6" t="n">
        <f si="0" t="shared"/>
        <v>6.840156185389659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5.529433000825597</v>
      </c>
      <c r="E49" s="6" t="n">
        <f ref="E49" si="13" t="shared">E48/$N$48*100</f>
        <v>15.784007078242393</v>
      </c>
      <c r="F49" s="6" t="n">
        <f ref="F49" si="14" t="shared">F48/$N$48*100</f>
        <v>21.853777479234296</v>
      </c>
      <c r="G49" s="6" t="n">
        <f ref="G49" si="15" t="shared">G48/$N$48*100</f>
        <v>11.662528814542355</v>
      </c>
      <c r="H49" s="6" t="n">
        <f ref="H49" si="16" t="shared">H48/$N$48*100</f>
        <v>23.88670077558835</v>
      </c>
      <c r="I49" s="6" t="n">
        <f ref="I49" si="17" t="shared">I48/$N$48*100</f>
        <v>8.17667198323948</v>
      </c>
      <c r="J49" s="6" t="n">
        <f ref="J49" si="18" t="shared">J48/$N$48*100</f>
        <v>3.6409153185357033</v>
      </c>
      <c r="K49" s="6" t="n">
        <f ref="K49" si="19" t="shared">K48/$N$48*100</f>
        <v>2.1577986429423235</v>
      </c>
      <c r="L49" s="6" t="n">
        <f ref="L49" si="20" t="shared">L48/$N$48*100</f>
        <v>1.0543385305545117</v>
      </c>
      <c r="M49" s="6" t="n">
        <f ref="M49" si="21" t="shared">M48/$N$48*100</f>
        <v>6.25382837629499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