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<sst xmlns="http://schemas.openxmlformats.org/spreadsheetml/2006/main" count="118" uniqueCount="73">
  <si>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</si>
  <si>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</si>
  <si>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</si>
  <si>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</si>
  <si>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</si>
  <si>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</si>
  <si>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</si>
  <si>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</si>
  <si>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</si>
  <si>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</si>
  <si>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</si>
  <si>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</si>
  <si>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</si>
  <si>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</si>
  <si>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</si>
  <si>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</si>
  <si>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</si>
  <si>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</si>
  <si>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</si>
  <si>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</si>
  <si>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</si>
  <si>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</si>
  <si>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</si>
  <si>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</si>
  <si>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</si>
  <si>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</si>
  <si>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</si>
  <si>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</si>
  <si>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</si>
  <si>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</si>
  <si>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</si>
  <si>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</si>
  <si>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</si>
  <si>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</si>
  <si>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</si>
  <si>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</si>
  <si>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</si>
  <si>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</si>
  <si>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</si>
  <si>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</si>
  <si>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</si>
  <si>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</si>
  <si>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</si>
  <si>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</si>
  <si>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</si>
  <si>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</si>
  <si>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</si>
  <si>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</si>
  <si>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</si>
  <si>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</si>
  <si>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</si>
  <si>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</si>
  <si>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</si>
  <si>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</si>
  <si>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</si>
  <si>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</si>
  <si>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</si>
  <si>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</si>
  <si>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</si>
  <si>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</si>
  <si>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</si>
  <si>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</si>
  <si>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</si>
  <si>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</si>
  <si>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</si>
  <si>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</si>
  <si>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</si>
  <si>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</si>
  <si>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</si>
  <si>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</si>
  <si>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</si>
  <si>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98年12月來臺旅客人次～按停留夜數分
Table 1-8  Visitor Arrivals  by Length of Stay,
December,2009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</si>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</sst>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2616.0</v>
      </c>
      <c r="E3" s="4" t="n">
        <v>10231.0</v>
      </c>
      <c r="F3" s="4" t="n">
        <v>28884.0</v>
      </c>
      <c r="G3" s="4" t="n">
        <v>11708.0</v>
      </c>
      <c r="H3" s="4" t="n">
        <v>6420.0</v>
      </c>
      <c r="I3" s="4" t="n">
        <v>1689.0</v>
      </c>
      <c r="J3" s="4" t="n">
        <v>530.0</v>
      </c>
      <c r="K3" s="4" t="n">
        <v>348.0</v>
      </c>
      <c r="L3" s="4" t="n">
        <v>248.0</v>
      </c>
      <c r="M3" s="4" t="n">
        <v>441.0</v>
      </c>
      <c r="N3" s="11" t="n">
        <f>SUM(D3:M3)</f>
        <v>63115.0</v>
      </c>
      <c r="O3" s="4" t="n">
        <v>335929.0</v>
      </c>
      <c r="P3" s="4" t="n">
        <v>256988.0</v>
      </c>
      <c r="Q3" s="11" t="n">
        <f>SUM(D3:L3)</f>
        <v>62674.0</v>
      </c>
      <c r="R3" s="6" t="n">
        <f ref="R3:R48" si="0" t="shared">IF(P3&lt;&gt;0,P3/SUM(D3:L3),0)</f>
        <v>4.100392507259789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922.0</v>
      </c>
      <c r="E4" s="5" t="n">
        <v>927.0</v>
      </c>
      <c r="F4" s="5" t="n">
        <v>3177.0</v>
      </c>
      <c r="G4" s="5" t="n">
        <v>9607.0</v>
      </c>
      <c r="H4" s="5" t="n">
        <v>68595.0</v>
      </c>
      <c r="I4" s="5" t="n">
        <v>7009.0</v>
      </c>
      <c r="J4" s="5" t="n">
        <v>1342.0</v>
      </c>
      <c r="K4" s="5" t="n">
        <v>1783.0</v>
      </c>
      <c r="L4" s="5" t="n">
        <v>702.0</v>
      </c>
      <c r="M4" s="5" t="n">
        <v>2860.0</v>
      </c>
      <c r="N4" s="11" t="n">
        <f ref="N4:N14" si="1" t="shared">SUM(D4:M4)</f>
        <v>96924.0</v>
      </c>
      <c r="O4" s="5" t="n">
        <v>1812646.0</v>
      </c>
      <c r="P4" s="5" t="n">
        <v>730270.0</v>
      </c>
      <c r="Q4" s="11" t="n">
        <f ref="Q4:Q48" si="2" t="shared">SUM(D4:L4)</f>
        <v>94064.0</v>
      </c>
      <c r="R4" s="6" t="n">
        <f si="0" t="shared"/>
        <v>7.763543970062936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4337.0</v>
      </c>
      <c r="E5" s="5" t="n">
        <v>21056.0</v>
      </c>
      <c r="F5" s="5" t="n">
        <v>28017.0</v>
      </c>
      <c r="G5" s="5" t="n">
        <v>11928.0</v>
      </c>
      <c r="H5" s="5" t="n">
        <v>7086.0</v>
      </c>
      <c r="I5" s="5" t="n">
        <v>3377.0</v>
      </c>
      <c r="J5" s="5" t="n">
        <v>2242.0</v>
      </c>
      <c r="K5" s="5" t="n">
        <v>1550.0</v>
      </c>
      <c r="L5" s="5" t="n">
        <v>918.0</v>
      </c>
      <c r="M5" s="5" t="n">
        <v>1584.0</v>
      </c>
      <c r="N5" s="11" t="n">
        <f si="1" t="shared"/>
        <v>82095.0</v>
      </c>
      <c r="O5" s="5" t="n">
        <v>762803.0</v>
      </c>
      <c r="P5" s="5" t="n">
        <v>438498.0</v>
      </c>
      <c r="Q5" s="11" t="n">
        <f si="2" t="shared"/>
        <v>80511.0</v>
      </c>
      <c r="R5" s="6" t="n">
        <f si="0" t="shared"/>
        <v>5.446435890747848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1608.0</v>
      </c>
      <c r="E6" s="5" t="n">
        <v>3286.0</v>
      </c>
      <c r="F6" s="5" t="n">
        <v>5397.0</v>
      </c>
      <c r="G6" s="5" t="n">
        <v>1371.0</v>
      </c>
      <c r="H6" s="5" t="n">
        <v>1134.0</v>
      </c>
      <c r="I6" s="5" t="n">
        <v>592.0</v>
      </c>
      <c r="J6" s="5" t="n">
        <v>513.0</v>
      </c>
      <c r="K6" s="5" t="n">
        <v>172.0</v>
      </c>
      <c r="L6" s="5" t="n">
        <v>95.0</v>
      </c>
      <c r="M6" s="5" t="n">
        <v>300.0</v>
      </c>
      <c r="N6" s="11" t="n">
        <f si="1" t="shared"/>
        <v>14468.0</v>
      </c>
      <c r="O6" s="5" t="n">
        <v>149394.0</v>
      </c>
      <c r="P6" s="5" t="n">
        <v>69882.0</v>
      </c>
      <c r="Q6" s="11" t="n">
        <f si="2" t="shared"/>
        <v>14168.0</v>
      </c>
      <c r="R6" s="6" t="n">
        <f si="0" t="shared"/>
        <v>4.932382834556748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215.0</v>
      </c>
      <c r="E7" s="5" t="n">
        <v>184.0</v>
      </c>
      <c r="F7" s="5" t="n">
        <v>196.0</v>
      </c>
      <c r="G7" s="5" t="n">
        <v>164.0</v>
      </c>
      <c r="H7" s="5" t="n">
        <v>237.0</v>
      </c>
      <c r="I7" s="5" t="n">
        <v>137.0</v>
      </c>
      <c r="J7" s="5" t="n">
        <v>139.0</v>
      </c>
      <c r="K7" s="5" t="n">
        <v>72.0</v>
      </c>
      <c r="L7" s="5" t="n">
        <v>37.0</v>
      </c>
      <c r="M7" s="5" t="n">
        <v>163.0</v>
      </c>
      <c r="N7" s="11" t="n">
        <f si="1" t="shared"/>
        <v>1544.0</v>
      </c>
      <c r="O7" s="5" t="n">
        <v>51269.0</v>
      </c>
      <c r="P7" s="5" t="n">
        <v>14210.0</v>
      </c>
      <c r="Q7" s="11" t="n">
        <f si="2" t="shared"/>
        <v>1381.0</v>
      </c>
      <c r="R7" s="6" t="n">
        <f si="0" t="shared"/>
        <v>10.289645184648805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75.0</v>
      </c>
      <c r="E8" s="5" t="n">
        <v>132.0</v>
      </c>
      <c r="F8" s="5" t="n">
        <v>155.0</v>
      </c>
      <c r="G8" s="5" t="n">
        <v>146.0</v>
      </c>
      <c r="H8" s="5" t="n">
        <v>211.0</v>
      </c>
      <c r="I8" s="5" t="n">
        <v>181.0</v>
      </c>
      <c r="J8" s="5" t="n">
        <v>32.0</v>
      </c>
      <c r="K8" s="5" t="n">
        <v>37.0</v>
      </c>
      <c r="L8" s="5" t="n">
        <v>8.0</v>
      </c>
      <c r="M8" s="5" t="n">
        <v>35.0</v>
      </c>
      <c r="N8" s="11" t="n">
        <f si="1" t="shared"/>
        <v>1012.0</v>
      </c>
      <c r="O8" s="5" t="n">
        <v>19164.0</v>
      </c>
      <c r="P8" s="5" t="n">
        <v>7391.0</v>
      </c>
      <c r="Q8" s="11" t="n">
        <f si="2" t="shared"/>
        <v>977.0</v>
      </c>
      <c r="R8" s="6" t="n">
        <f si="0" t="shared"/>
        <v>7.564994882292733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1327.0</v>
      </c>
      <c r="E9" s="5" t="n">
        <v>707.0</v>
      </c>
      <c r="F9" s="5" t="n">
        <v>1211.0</v>
      </c>
      <c r="G9" s="5" t="n">
        <v>2379.0</v>
      </c>
      <c r="H9" s="5" t="n">
        <v>18140.0</v>
      </c>
      <c r="I9" s="5" t="n">
        <v>4832.0</v>
      </c>
      <c r="J9" s="5" t="n">
        <v>1503.0</v>
      </c>
      <c r="K9" s="5" t="n">
        <v>171.0</v>
      </c>
      <c r="L9" s="5" t="n">
        <v>97.0</v>
      </c>
      <c r="M9" s="5" t="n">
        <v>414.0</v>
      </c>
      <c r="N9" s="11" t="n">
        <f si="1" t="shared"/>
        <v>30781.0</v>
      </c>
      <c r="O9" s="5" t="n">
        <v>370446.0</v>
      </c>
      <c r="P9" s="5" t="n">
        <v>223402.0</v>
      </c>
      <c r="Q9" s="11" t="n">
        <f si="2" t="shared"/>
        <v>30367.0</v>
      </c>
      <c r="R9" s="6" t="n">
        <f si="0" t="shared"/>
        <v>7.356735930450818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630.0</v>
      </c>
      <c r="E10" s="5" t="n">
        <v>1171.0</v>
      </c>
      <c r="F10" s="5" t="n">
        <v>1986.0</v>
      </c>
      <c r="G10" s="5" t="n">
        <v>3258.0</v>
      </c>
      <c r="H10" s="5" t="n">
        <v>21618.0</v>
      </c>
      <c r="I10" s="5" t="n">
        <v>5576.0</v>
      </c>
      <c r="J10" s="5" t="n">
        <v>948.0</v>
      </c>
      <c r="K10" s="5" t="n">
        <v>166.0</v>
      </c>
      <c r="L10" s="5" t="n">
        <v>52.0</v>
      </c>
      <c r="M10" s="5" t="n">
        <v>156.0</v>
      </c>
      <c r="N10" s="11" t="n">
        <f si="1" t="shared"/>
        <v>35561.0</v>
      </c>
      <c r="O10" s="5" t="n">
        <v>291365.0</v>
      </c>
      <c r="P10" s="5" t="n">
        <v>244882.0</v>
      </c>
      <c r="Q10" s="11" t="n">
        <f si="2" t="shared"/>
        <v>35405.0</v>
      </c>
      <c r="R10" s="6" t="n">
        <f si="0" t="shared"/>
        <v>6.916593701454596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416.0</v>
      </c>
      <c r="E11" s="5" t="n">
        <v>329.0</v>
      </c>
      <c r="F11" s="5" t="n">
        <v>484.0</v>
      </c>
      <c r="G11" s="5" t="n">
        <v>580.0</v>
      </c>
      <c r="H11" s="5" t="n">
        <v>1185.0</v>
      </c>
      <c r="I11" s="5" t="n">
        <v>616.0</v>
      </c>
      <c r="J11" s="5" t="n">
        <v>562.0</v>
      </c>
      <c r="K11" s="5" t="n">
        <v>424.0</v>
      </c>
      <c r="L11" s="5" t="n">
        <v>155.0</v>
      </c>
      <c r="M11" s="5" t="n">
        <v>4697.0</v>
      </c>
      <c r="N11" s="11" t="n">
        <f si="1" t="shared"/>
        <v>9448.0</v>
      </c>
      <c r="O11" s="5" t="n">
        <v>3855116.0</v>
      </c>
      <c r="P11" s="5" t="n">
        <v>62206.0</v>
      </c>
      <c r="Q11" s="11" t="n">
        <f si="2" t="shared"/>
        <v>4751.0</v>
      </c>
      <c r="R11" s="6" t="n">
        <f si="0" t="shared"/>
        <v>13.093243527678384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345.0</v>
      </c>
      <c r="E12" s="5" t="n">
        <v>344.0</v>
      </c>
      <c r="F12" s="5" t="n">
        <v>500.0</v>
      </c>
      <c r="G12" s="5" t="n">
        <v>522.0</v>
      </c>
      <c r="H12" s="5" t="n">
        <v>781.0</v>
      </c>
      <c r="I12" s="5" t="n">
        <v>402.0</v>
      </c>
      <c r="J12" s="5" t="n">
        <v>419.0</v>
      </c>
      <c r="K12" s="5" t="n">
        <v>251.0</v>
      </c>
      <c r="L12" s="5" t="n">
        <v>132.0</v>
      </c>
      <c r="M12" s="5" t="n">
        <v>3834.0</v>
      </c>
      <c r="N12" s="11" t="n">
        <f si="1" t="shared"/>
        <v>7530.0</v>
      </c>
      <c r="O12" s="5" t="n">
        <v>2327751.0</v>
      </c>
      <c r="P12" s="5" t="n">
        <v>43808.0</v>
      </c>
      <c r="Q12" s="11" t="n">
        <f si="2" t="shared"/>
        <v>3696.0</v>
      </c>
      <c r="R12" s="6" t="n">
        <f si="0" t="shared"/>
        <v>11.852813852813853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246.0</v>
      </c>
      <c r="E13" s="5" t="n">
        <v>459.0</v>
      </c>
      <c r="F13" s="5" t="n">
        <v>1114.0</v>
      </c>
      <c r="G13" s="5" t="n">
        <v>685.0</v>
      </c>
      <c r="H13" s="5" t="n">
        <v>836.0</v>
      </c>
      <c r="I13" s="5" t="n">
        <v>320.0</v>
      </c>
      <c r="J13" s="5" t="n">
        <v>159.0</v>
      </c>
      <c r="K13" s="5" t="n">
        <v>164.0</v>
      </c>
      <c r="L13" s="5" t="n">
        <v>96.0</v>
      </c>
      <c r="M13" s="5" t="n">
        <v>3553.0</v>
      </c>
      <c r="N13" s="11" t="n">
        <f si="1" t="shared"/>
        <v>7632.0</v>
      </c>
      <c r="O13" s="5" t="n">
        <v>2389456.0</v>
      </c>
      <c r="P13" s="5" t="n">
        <v>34013.0</v>
      </c>
      <c r="Q13" s="11" t="n">
        <f si="2" t="shared"/>
        <v>4079.0</v>
      </c>
      <c r="R13" s="6" t="n">
        <f si="0" t="shared"/>
        <v>8.338563373375827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79.0</v>
      </c>
      <c r="E14" s="5" t="n">
        <v>77.0</v>
      </c>
      <c r="F14" s="5" t="n">
        <v>154.0</v>
      </c>
      <c r="G14" s="5" t="n">
        <v>190.0</v>
      </c>
      <c r="H14" s="5" t="n">
        <v>395.0</v>
      </c>
      <c r="I14" s="5" t="n">
        <v>276.0</v>
      </c>
      <c r="J14" s="5" t="n">
        <v>366.0</v>
      </c>
      <c r="K14" s="5" t="n">
        <v>188.0</v>
      </c>
      <c r="L14" s="5" t="n">
        <v>136.0</v>
      </c>
      <c r="M14" s="5" t="n">
        <v>3658.0</v>
      </c>
      <c r="N14" s="11" t="n">
        <f si="1" t="shared"/>
        <v>5519.0</v>
      </c>
      <c r="O14" s="5" t="n">
        <v>2884321.0</v>
      </c>
      <c r="P14" s="5" t="n">
        <v>35545.0</v>
      </c>
      <c r="Q14" s="11" t="n">
        <f si="2" t="shared"/>
        <v>1861.0</v>
      </c>
      <c r="R14" s="6" t="n">
        <f si="0" t="shared"/>
        <v>19.099946265448683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16.0</v>
      </c>
      <c r="E15" s="5" t="n">
        <f ref="E15:M15" si="3" t="shared">E16-E9-E10-E11-E12-E13-E14</f>
        <v>4.0</v>
      </c>
      <c r="F15" s="5" t="n">
        <f si="3" t="shared"/>
        <v>22.0</v>
      </c>
      <c r="G15" s="5" t="n">
        <f si="3" t="shared"/>
        <v>38.0</v>
      </c>
      <c r="H15" s="5" t="n">
        <f si="3" t="shared"/>
        <v>88.0</v>
      </c>
      <c r="I15" s="5" t="n">
        <f si="3" t="shared"/>
        <v>101.0</v>
      </c>
      <c r="J15" s="5" t="n">
        <f si="3" t="shared"/>
        <v>33.0</v>
      </c>
      <c r="K15" s="5" t="n">
        <f si="3" t="shared"/>
        <v>22.0</v>
      </c>
      <c r="L15" s="5" t="n">
        <f si="3" t="shared"/>
        <v>10.0</v>
      </c>
      <c r="M15" s="5" t="n">
        <f si="3" t="shared"/>
        <v>180.0</v>
      </c>
      <c r="N15" s="5" t="n">
        <f ref="N15" si="4" t="shared">N16-N9-N10-N11-N12-N13-N14</f>
        <v>514.0</v>
      </c>
      <c r="O15" s="5" t="n">
        <f>O16-O9-O10-O11-O12-O13-O14</f>
        <v>132581.0</v>
      </c>
      <c r="P15" s="5" t="n">
        <f>P16-P9-P10-P11-P12-P13-P14</f>
        <v>4354.0</v>
      </c>
      <c r="Q15" s="11" t="n">
        <f si="2" t="shared"/>
        <v>334.0</v>
      </c>
      <c r="R15" s="6" t="n">
        <f si="0" t="shared"/>
        <v>13.035928143712574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3059.0</v>
      </c>
      <c r="E16" s="5" t="n">
        <v>3091.0</v>
      </c>
      <c r="F16" s="5" t="n">
        <v>5471.0</v>
      </c>
      <c r="G16" s="5" t="n">
        <v>7652.0</v>
      </c>
      <c r="H16" s="5" t="n">
        <v>43043.0</v>
      </c>
      <c r="I16" s="5" t="n">
        <v>12123.0</v>
      </c>
      <c r="J16" s="5" t="n">
        <v>3990.0</v>
      </c>
      <c r="K16" s="5" t="n">
        <v>1386.0</v>
      </c>
      <c r="L16" s="5" t="n">
        <v>678.0</v>
      </c>
      <c r="M16" s="5" t="n">
        <v>16492.0</v>
      </c>
      <c r="N16" s="11" t="n">
        <f ref="N16:N48" si="5" t="shared">SUM(D16:M16)</f>
        <v>96985.0</v>
      </c>
      <c r="O16" s="5" t="n">
        <v>1.2251036E7</v>
      </c>
      <c r="P16" s="5" t="n">
        <v>648210.0</v>
      </c>
      <c r="Q16" s="11" t="n">
        <f si="2" t="shared"/>
        <v>80493.0</v>
      </c>
      <c r="R16" s="6" t="n">
        <f si="0" t="shared"/>
        <v>8.05299839737617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103.0</v>
      </c>
      <c r="E17" s="5" t="n">
        <f ref="E17:M17" si="6" t="shared">E18-E16-E3-E4-E5-E6-E7-E8</f>
        <v>193.0</v>
      </c>
      <c r="F17" s="5" t="n">
        <f si="6" t="shared"/>
        <v>215.0</v>
      </c>
      <c r="G17" s="5" t="n">
        <f si="6" t="shared"/>
        <v>218.0</v>
      </c>
      <c r="H17" s="5" t="n">
        <f si="6" t="shared"/>
        <v>549.0</v>
      </c>
      <c r="I17" s="5" t="n">
        <f si="6" t="shared"/>
        <v>752.0</v>
      </c>
      <c r="J17" s="5" t="n">
        <f si="6" t="shared"/>
        <v>836.0</v>
      </c>
      <c r="K17" s="5" t="n">
        <f si="6" t="shared"/>
        <v>836.0</v>
      </c>
      <c r="L17" s="5" t="n">
        <f si="6" t="shared"/>
        <v>449.0</v>
      </c>
      <c r="M17" s="5" t="n">
        <f si="6" t="shared"/>
        <v>2302.0</v>
      </c>
      <c r="N17" s="11" t="n">
        <f si="5" t="shared"/>
        <v>6453.0</v>
      </c>
      <c r="O17" s="5" t="n">
        <f>O18-O16-O3-O4-O5-O6-O7-O8</f>
        <v>697829.0</v>
      </c>
      <c r="P17" s="5" t="n">
        <f>P18-P16-P3-P4-P5-P6-P7-P8</f>
        <v>103079.0</v>
      </c>
      <c r="Q17" s="11" t="n">
        <f si="2" t="shared"/>
        <v>4151.0</v>
      </c>
      <c r="R17" s="6" t="n">
        <f si="0" t="shared"/>
        <v>24.832329559142376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12935.0</v>
      </c>
      <c r="E18" s="5" t="n">
        <v>39100.0</v>
      </c>
      <c r="F18" s="5" t="n">
        <v>71512.0</v>
      </c>
      <c r="G18" s="5" t="n">
        <v>42794.0</v>
      </c>
      <c r="H18" s="5" t="n">
        <v>127275.0</v>
      </c>
      <c r="I18" s="5" t="n">
        <v>25860.0</v>
      </c>
      <c r="J18" s="5" t="n">
        <v>9624.0</v>
      </c>
      <c r="K18" s="5" t="n">
        <v>6184.0</v>
      </c>
      <c r="L18" s="5" t="n">
        <v>3135.0</v>
      </c>
      <c r="M18" s="5" t="n">
        <v>24177.0</v>
      </c>
      <c r="N18" s="11" t="n">
        <f si="5" t="shared"/>
        <v>362596.0</v>
      </c>
      <c r="O18" s="5" t="n">
        <v>1.608007E7</v>
      </c>
      <c r="P18" s="5" t="n">
        <v>2268528.0</v>
      </c>
      <c r="Q18" s="11" t="n">
        <f si="2" t="shared"/>
        <v>338419.0</v>
      </c>
      <c r="R18" s="6" t="n">
        <f si="0" t="shared"/>
        <v>6.7033115752957135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271.0</v>
      </c>
      <c r="E19" s="5" t="n">
        <v>646.0</v>
      </c>
      <c r="F19" s="5" t="n">
        <v>1121.0</v>
      </c>
      <c r="G19" s="5" t="n">
        <v>703.0</v>
      </c>
      <c r="H19" s="5" t="n">
        <v>885.0</v>
      </c>
      <c r="I19" s="5" t="n">
        <v>739.0</v>
      </c>
      <c r="J19" s="5" t="n">
        <v>533.0</v>
      </c>
      <c r="K19" s="5" t="n">
        <v>143.0</v>
      </c>
      <c r="L19" s="5" t="n">
        <v>56.0</v>
      </c>
      <c r="M19" s="5" t="n">
        <v>288.0</v>
      </c>
      <c r="N19" s="11" t="n">
        <f si="5" t="shared"/>
        <v>5385.0</v>
      </c>
      <c r="O19" s="5" t="n">
        <v>118952.0</v>
      </c>
      <c r="P19" s="5" t="n">
        <v>44144.0</v>
      </c>
      <c r="Q19" s="11" t="n">
        <f si="2" t="shared"/>
        <v>5097.0</v>
      </c>
      <c r="R19" s="6" t="n">
        <f si="0" t="shared"/>
        <v>8.660780851481263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2577.0</v>
      </c>
      <c r="E20" s="5" t="n">
        <v>3051.0</v>
      </c>
      <c r="F20" s="5" t="n">
        <v>3527.0</v>
      </c>
      <c r="G20" s="5" t="n">
        <v>2752.0</v>
      </c>
      <c r="H20" s="5" t="n">
        <v>5879.0</v>
      </c>
      <c r="I20" s="5" t="n">
        <v>7255.0</v>
      </c>
      <c r="J20" s="5" t="n">
        <v>3742.0</v>
      </c>
      <c r="K20" s="5" t="n">
        <v>1077.0</v>
      </c>
      <c r="L20" s="5" t="n">
        <v>343.0</v>
      </c>
      <c r="M20" s="5" t="n">
        <v>1203.0</v>
      </c>
      <c r="N20" s="11" t="n">
        <f si="5" t="shared"/>
        <v>31406.0</v>
      </c>
      <c r="O20" s="5" t="n">
        <v>595799.0</v>
      </c>
      <c r="P20" s="5" t="n">
        <v>299576.0</v>
      </c>
      <c r="Q20" s="11" t="n">
        <f si="2" t="shared"/>
        <v>30203.0</v>
      </c>
      <c r="R20" s="6" t="n">
        <f si="0" t="shared"/>
        <v>9.918749793066914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1.0</v>
      </c>
      <c r="E21" s="5" t="n">
        <v>5.0</v>
      </c>
      <c r="F21" s="5" t="n">
        <v>8.0</v>
      </c>
      <c r="G21" s="5" t="n">
        <v>8.0</v>
      </c>
      <c r="H21" s="5" t="n">
        <v>24.0</v>
      </c>
      <c r="I21" s="5" t="n">
        <v>14.0</v>
      </c>
      <c r="J21" s="5" t="n">
        <v>9.0</v>
      </c>
      <c r="K21" s="5" t="n">
        <v>2.0</v>
      </c>
      <c r="L21" s="5" t="n">
        <v>4.0</v>
      </c>
      <c r="M21" s="5" t="n">
        <v>16.0</v>
      </c>
      <c r="N21" s="11" t="n">
        <f si="5" t="shared"/>
        <v>91.0</v>
      </c>
      <c r="O21" s="5" t="n">
        <v>4347.0</v>
      </c>
      <c r="P21" s="5" t="n">
        <v>1029.0</v>
      </c>
      <c r="Q21" s="11" t="n">
        <f si="2" t="shared"/>
        <v>75.0</v>
      </c>
      <c r="R21" s="6" t="n">
        <f si="0" t="shared"/>
        <v>13.72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7.0</v>
      </c>
      <c r="E22" s="5" t="n">
        <v>16.0</v>
      </c>
      <c r="F22" s="5" t="n">
        <v>25.0</v>
      </c>
      <c r="G22" s="5" t="n">
        <v>24.0</v>
      </c>
      <c r="H22" s="5" t="n">
        <v>36.0</v>
      </c>
      <c r="I22" s="5" t="n">
        <v>42.0</v>
      </c>
      <c r="J22" s="5" t="n">
        <v>19.0</v>
      </c>
      <c r="K22" s="5" t="n">
        <v>12.0</v>
      </c>
      <c r="L22" s="5" t="n">
        <v>3.0</v>
      </c>
      <c r="M22" s="5" t="n">
        <v>21.0</v>
      </c>
      <c r="N22" s="11" t="n">
        <f si="5" t="shared"/>
        <v>205.0</v>
      </c>
      <c r="O22" s="5" t="n">
        <v>8522.0</v>
      </c>
      <c r="P22" s="5" t="n">
        <v>2133.0</v>
      </c>
      <c r="Q22" s="11" t="n">
        <f si="2" t="shared"/>
        <v>184.0</v>
      </c>
      <c r="R22" s="6" t="n">
        <f si="0" t="shared"/>
        <v>11.592391304347826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2.0</v>
      </c>
      <c r="F23" s="5" t="n">
        <v>5.0</v>
      </c>
      <c r="G23" s="5" t="n">
        <v>2.0</v>
      </c>
      <c r="H23" s="5" t="n">
        <v>8.0</v>
      </c>
      <c r="I23" s="5" t="n">
        <v>10.0</v>
      </c>
      <c r="J23" s="5" t="n">
        <v>2.0</v>
      </c>
      <c r="K23" s="5" t="n">
        <v>5.0</v>
      </c>
      <c r="L23" s="5" t="n">
        <v>1.0</v>
      </c>
      <c r="M23" s="5" t="n">
        <v>4.0</v>
      </c>
      <c r="N23" s="11" t="n">
        <f si="5" t="shared"/>
        <v>42.0</v>
      </c>
      <c r="O23" s="5" t="n">
        <v>1877.0</v>
      </c>
      <c r="P23" s="5" t="n">
        <v>560.0</v>
      </c>
      <c r="Q23" s="11" t="n">
        <f si="2" t="shared"/>
        <v>38.0</v>
      </c>
      <c r="R23" s="6" t="n">
        <f si="0" t="shared"/>
        <v>14.736842105263158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8.0</v>
      </c>
      <c r="E24" s="5" t="n">
        <f ref="E24:M24" si="7" t="shared">E25-E19-E20-E21-E22-E23</f>
        <v>20.0</v>
      </c>
      <c r="F24" s="5" t="n">
        <f si="7" t="shared"/>
        <v>18.0</v>
      </c>
      <c r="G24" s="5" t="n">
        <f si="7" t="shared"/>
        <v>25.0</v>
      </c>
      <c r="H24" s="5" t="n">
        <f si="7" t="shared"/>
        <v>50.0</v>
      </c>
      <c r="I24" s="5" t="n">
        <f si="7" t="shared"/>
        <v>65.0</v>
      </c>
      <c r="J24" s="5" t="n">
        <f si="7" t="shared"/>
        <v>39.0</v>
      </c>
      <c r="K24" s="5" t="n">
        <f si="7" t="shared"/>
        <v>11.0</v>
      </c>
      <c r="L24" s="5" t="n">
        <f si="7" t="shared"/>
        <v>11.0</v>
      </c>
      <c r="M24" s="5" t="n">
        <f si="7" t="shared"/>
        <v>55.0</v>
      </c>
      <c r="N24" s="11" t="n">
        <f si="5" t="shared"/>
        <v>302.0</v>
      </c>
      <c r="O24" s="5" t="n">
        <f>O25-O19-O20-O21-O22-O23</f>
        <v>17847.0</v>
      </c>
      <c r="P24" s="5" t="n">
        <f>P25-P19-P20-P21-P22-P23</f>
        <v>3481.0</v>
      </c>
      <c r="Q24" s="11" t="n">
        <f si="2" t="shared"/>
        <v>247.0</v>
      </c>
      <c r="R24" s="6" t="n">
        <f si="0" t="shared"/>
        <v>14.093117408906883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2867.0</v>
      </c>
      <c r="E25" s="5" t="n">
        <v>3740.0</v>
      </c>
      <c r="F25" s="5" t="n">
        <v>4704.0</v>
      </c>
      <c r="G25" s="5" t="n">
        <v>3514.0</v>
      </c>
      <c r="H25" s="5" t="n">
        <v>6882.0</v>
      </c>
      <c r="I25" s="5" t="n">
        <v>8125.0</v>
      </c>
      <c r="J25" s="5" t="n">
        <v>4344.0</v>
      </c>
      <c r="K25" s="5" t="n">
        <v>1250.0</v>
      </c>
      <c r="L25" s="5" t="n">
        <v>418.0</v>
      </c>
      <c r="M25" s="5" t="n">
        <v>1587.0</v>
      </c>
      <c r="N25" s="11" t="n">
        <f si="5" t="shared"/>
        <v>37431.0</v>
      </c>
      <c r="O25" s="5" t="n">
        <v>747344.0</v>
      </c>
      <c r="P25" s="5" t="n">
        <v>350923.0</v>
      </c>
      <c r="Q25" s="11" t="n">
        <f si="2" t="shared"/>
        <v>35844.0</v>
      </c>
      <c r="R25" s="6" t="n">
        <f si="0" t="shared"/>
        <v>9.790285682401517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32.0</v>
      </c>
      <c r="E26" s="5" t="n">
        <v>64.0</v>
      </c>
      <c r="F26" s="5" t="n">
        <v>42.0</v>
      </c>
      <c r="G26" s="5" t="n">
        <v>21.0</v>
      </c>
      <c r="H26" s="5" t="n">
        <v>48.0</v>
      </c>
      <c r="I26" s="5" t="n">
        <v>28.0</v>
      </c>
      <c r="J26" s="5" t="n">
        <v>26.0</v>
      </c>
      <c r="K26" s="5" t="n">
        <v>10.0</v>
      </c>
      <c r="L26" s="5" t="n">
        <v>12.0</v>
      </c>
      <c r="M26" s="5" t="n">
        <v>9.0</v>
      </c>
      <c r="N26" s="11" t="n">
        <f si="5" t="shared"/>
        <v>292.0</v>
      </c>
      <c r="O26" s="5" t="n">
        <v>4612.0</v>
      </c>
      <c r="P26" s="5" t="n">
        <v>2947.0</v>
      </c>
      <c r="Q26" s="11" t="n">
        <f si="2" t="shared"/>
        <v>283.0</v>
      </c>
      <c r="R26" s="6" t="n">
        <f si="0" t="shared"/>
        <v>10.413427561837455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168.0</v>
      </c>
      <c r="E27" s="5" t="n">
        <v>299.0</v>
      </c>
      <c r="F27" s="5" t="n">
        <v>250.0</v>
      </c>
      <c r="G27" s="5" t="n">
        <v>168.0</v>
      </c>
      <c r="H27" s="5" t="n">
        <v>318.0</v>
      </c>
      <c r="I27" s="5" t="n">
        <v>268.0</v>
      </c>
      <c r="J27" s="5" t="n">
        <v>200.0</v>
      </c>
      <c r="K27" s="5" t="n">
        <v>111.0</v>
      </c>
      <c r="L27" s="5" t="n">
        <v>51.0</v>
      </c>
      <c r="M27" s="5" t="n">
        <v>130.0</v>
      </c>
      <c r="N27" s="11" t="n">
        <f si="5" t="shared"/>
        <v>1963.0</v>
      </c>
      <c r="O27" s="5" t="n">
        <v>40283.0</v>
      </c>
      <c r="P27" s="5" t="n">
        <v>20535.0</v>
      </c>
      <c r="Q27" s="11" t="n">
        <f si="2" t="shared"/>
        <v>1833.0</v>
      </c>
      <c r="R27" s="6" t="n">
        <f si="0" t="shared"/>
        <v>11.202945990180032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241.0</v>
      </c>
      <c r="E28" s="5" t="n">
        <v>444.0</v>
      </c>
      <c r="F28" s="5" t="n">
        <v>387.0</v>
      </c>
      <c r="G28" s="5" t="n">
        <v>296.0</v>
      </c>
      <c r="H28" s="5" t="n">
        <v>468.0</v>
      </c>
      <c r="I28" s="5" t="n">
        <v>379.0</v>
      </c>
      <c r="J28" s="5" t="n">
        <v>326.0</v>
      </c>
      <c r="K28" s="5" t="n">
        <v>146.0</v>
      </c>
      <c r="L28" s="5" t="n">
        <v>64.0</v>
      </c>
      <c r="M28" s="5" t="n">
        <v>104.0</v>
      </c>
      <c r="N28" s="11" t="n">
        <f si="5" t="shared"/>
        <v>2855.0</v>
      </c>
      <c r="O28" s="5" t="n">
        <v>45730.0</v>
      </c>
      <c r="P28" s="5" t="n">
        <v>28686.0</v>
      </c>
      <c r="Q28" s="11" t="n">
        <f si="2" t="shared"/>
        <v>2751.0</v>
      </c>
      <c r="R28" s="6" t="n">
        <f si="0" t="shared"/>
        <v>10.427480916030534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85.0</v>
      </c>
      <c r="E29" s="5" t="n">
        <v>142.0</v>
      </c>
      <c r="F29" s="5" t="n">
        <v>142.0</v>
      </c>
      <c r="G29" s="5" t="n">
        <v>75.0</v>
      </c>
      <c r="H29" s="5" t="n">
        <v>174.0</v>
      </c>
      <c r="I29" s="5" t="n">
        <v>105.0</v>
      </c>
      <c r="J29" s="5" t="n">
        <v>55.0</v>
      </c>
      <c r="K29" s="5" t="n">
        <v>43.0</v>
      </c>
      <c r="L29" s="5" t="n">
        <v>15.0</v>
      </c>
      <c r="M29" s="5" t="n">
        <v>37.0</v>
      </c>
      <c r="N29" s="11" t="n">
        <f si="5" t="shared"/>
        <v>873.0</v>
      </c>
      <c r="O29" s="5" t="n">
        <v>14839.0</v>
      </c>
      <c r="P29" s="5" t="n">
        <v>7476.0</v>
      </c>
      <c r="Q29" s="11" t="n">
        <f si="2" t="shared"/>
        <v>836.0</v>
      </c>
      <c r="R29" s="6" t="n">
        <f si="0" t="shared"/>
        <v>8.942583732057416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83.0</v>
      </c>
      <c r="E30" s="5" t="n">
        <v>107.0</v>
      </c>
      <c r="F30" s="5" t="n">
        <v>131.0</v>
      </c>
      <c r="G30" s="5" t="n">
        <v>74.0</v>
      </c>
      <c r="H30" s="5" t="n">
        <v>158.0</v>
      </c>
      <c r="I30" s="5" t="n">
        <v>130.0</v>
      </c>
      <c r="J30" s="5" t="n">
        <v>74.0</v>
      </c>
      <c r="K30" s="5" t="n">
        <v>29.0</v>
      </c>
      <c r="L30" s="5" t="n">
        <v>11.0</v>
      </c>
      <c r="M30" s="5" t="n">
        <v>20.0</v>
      </c>
      <c r="N30" s="11" t="n">
        <f si="5" t="shared"/>
        <v>817.0</v>
      </c>
      <c r="O30" s="5" t="n">
        <v>9695.0</v>
      </c>
      <c r="P30" s="5" t="n">
        <v>7205.0</v>
      </c>
      <c r="Q30" s="11" t="n">
        <f si="2" t="shared"/>
        <v>797.0</v>
      </c>
      <c r="R30" s="6" t="n">
        <f si="0" t="shared"/>
        <v>9.040150564617315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42.0</v>
      </c>
      <c r="E31" s="5" t="n">
        <v>59.0</v>
      </c>
      <c r="F31" s="5" t="n">
        <v>54.0</v>
      </c>
      <c r="G31" s="5" t="n">
        <v>57.0</v>
      </c>
      <c r="H31" s="5" t="n">
        <v>85.0</v>
      </c>
      <c r="I31" s="5" t="n">
        <v>88.0</v>
      </c>
      <c r="J31" s="5" t="n">
        <v>60.0</v>
      </c>
      <c r="K31" s="5" t="n">
        <v>19.0</v>
      </c>
      <c r="L31" s="5" t="n">
        <v>10.0</v>
      </c>
      <c r="M31" s="5" t="n">
        <v>14.0</v>
      </c>
      <c r="N31" s="11" t="n">
        <f si="5" t="shared"/>
        <v>488.0</v>
      </c>
      <c r="O31" s="5" t="n">
        <v>7629.0</v>
      </c>
      <c r="P31" s="5" t="n">
        <v>4931.0</v>
      </c>
      <c r="Q31" s="11" t="n">
        <f si="2" t="shared"/>
        <v>474.0</v>
      </c>
      <c r="R31" s="6" t="n">
        <f si="0" t="shared"/>
        <v>10.40295358649789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28.0</v>
      </c>
      <c r="E32" s="5" t="n">
        <v>57.0</v>
      </c>
      <c r="F32" s="5" t="n">
        <v>37.0</v>
      </c>
      <c r="G32" s="5" t="n">
        <v>26.0</v>
      </c>
      <c r="H32" s="5" t="n">
        <v>54.0</v>
      </c>
      <c r="I32" s="5" t="n">
        <v>50.0</v>
      </c>
      <c r="J32" s="5" t="n">
        <v>41.0</v>
      </c>
      <c r="K32" s="5" t="n">
        <v>14.0</v>
      </c>
      <c r="L32" s="5" t="n">
        <v>8.0</v>
      </c>
      <c r="M32" s="5" t="n">
        <v>33.0</v>
      </c>
      <c r="N32" s="11" t="n">
        <f si="5" t="shared"/>
        <v>348.0</v>
      </c>
      <c r="O32" s="5" t="n">
        <v>9895.0</v>
      </c>
      <c r="P32" s="5" t="n">
        <v>3422.0</v>
      </c>
      <c r="Q32" s="11" t="n">
        <f si="2" t="shared"/>
        <v>315.0</v>
      </c>
      <c r="R32" s="6" t="n">
        <f si="0" t="shared"/>
        <v>10.863492063492064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256.0</v>
      </c>
      <c r="E33" s="5" t="n">
        <v>458.0</v>
      </c>
      <c r="F33" s="5" t="n">
        <v>678.0</v>
      </c>
      <c r="G33" s="5" t="n">
        <v>400.0</v>
      </c>
      <c r="H33" s="5" t="n">
        <v>441.0</v>
      </c>
      <c r="I33" s="5" t="n">
        <v>395.0</v>
      </c>
      <c r="J33" s="5" t="n">
        <v>174.0</v>
      </c>
      <c r="K33" s="5" t="n">
        <v>115.0</v>
      </c>
      <c r="L33" s="5" t="n">
        <v>79.0</v>
      </c>
      <c r="M33" s="5" t="n">
        <v>155.0</v>
      </c>
      <c r="N33" s="11" t="n">
        <f si="5" t="shared"/>
        <v>3151.0</v>
      </c>
      <c r="O33" s="5" t="n">
        <v>63982.0</v>
      </c>
      <c r="P33" s="5" t="n">
        <v>26812.0</v>
      </c>
      <c r="Q33" s="11" t="n">
        <f si="2" t="shared"/>
        <v>2996.0</v>
      </c>
      <c r="R33" s="6" t="n">
        <f si="0" t="shared"/>
        <v>8.949265687583445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53.0</v>
      </c>
      <c r="E34" s="5" t="n">
        <v>54.0</v>
      </c>
      <c r="F34" s="5" t="n">
        <v>43.0</v>
      </c>
      <c r="G34" s="5" t="n">
        <v>29.0</v>
      </c>
      <c r="H34" s="5" t="n">
        <v>45.0</v>
      </c>
      <c r="I34" s="5" t="n">
        <v>50.0</v>
      </c>
      <c r="J34" s="5" t="n">
        <v>33.0</v>
      </c>
      <c r="K34" s="5" t="n">
        <v>10.0</v>
      </c>
      <c r="L34" s="5" t="n">
        <v>8.0</v>
      </c>
      <c r="M34" s="5" t="n">
        <v>6.0</v>
      </c>
      <c r="N34" s="11" t="n">
        <f si="5" t="shared"/>
        <v>331.0</v>
      </c>
      <c r="O34" s="5" t="n">
        <v>4208.0</v>
      </c>
      <c r="P34" s="5" t="n">
        <v>3036.0</v>
      </c>
      <c r="Q34" s="11" t="n">
        <f si="2" t="shared"/>
        <v>325.0</v>
      </c>
      <c r="R34" s="6" t="n">
        <f si="0" t="shared"/>
        <v>9.34153846153846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20.0</v>
      </c>
      <c r="E35" s="5" t="n">
        <v>12.0</v>
      </c>
      <c r="F35" s="5" t="n">
        <v>7.0</v>
      </c>
      <c r="G35" s="5" t="n">
        <v>5.0</v>
      </c>
      <c r="H35" s="5" t="n">
        <v>15.0</v>
      </c>
      <c r="I35" s="5" t="n">
        <v>6.0</v>
      </c>
      <c r="J35" s="5" t="n">
        <v>4.0</v>
      </c>
      <c r="K35" s="5" t="n">
        <v>1.0</v>
      </c>
      <c r="L35" s="5" t="n">
        <v>1.0</v>
      </c>
      <c r="M35" s="5" t="n">
        <v>1.0</v>
      </c>
      <c r="N35" s="11" t="n">
        <f si="5" t="shared"/>
        <v>72.0</v>
      </c>
      <c r="O35" s="5" t="n">
        <v>570.0</v>
      </c>
      <c r="P35" s="5" t="n">
        <v>454.0</v>
      </c>
      <c r="Q35" s="11" t="n">
        <f si="2" t="shared"/>
        <v>71.0</v>
      </c>
      <c r="R35" s="6" t="n">
        <f si="0" t="shared"/>
        <v>6.394366197183099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47.0</v>
      </c>
      <c r="E36" s="5" t="n">
        <v>102.0</v>
      </c>
      <c r="F36" s="5" t="n">
        <v>63.0</v>
      </c>
      <c r="G36" s="5" t="n">
        <v>45.0</v>
      </c>
      <c r="H36" s="5" t="n">
        <v>80.0</v>
      </c>
      <c r="I36" s="5" t="n">
        <v>78.0</v>
      </c>
      <c r="J36" s="5" t="n">
        <v>58.0</v>
      </c>
      <c r="K36" s="5" t="n">
        <v>20.0</v>
      </c>
      <c r="L36" s="5" t="n">
        <v>12.0</v>
      </c>
      <c r="M36" s="5" t="n">
        <v>35.0</v>
      </c>
      <c r="N36" s="11" t="n">
        <f si="5" t="shared"/>
        <v>540.0</v>
      </c>
      <c r="O36" s="5" t="n">
        <v>10895.0</v>
      </c>
      <c r="P36" s="5" t="n">
        <v>4916.0</v>
      </c>
      <c r="Q36" s="11" t="n">
        <f si="2" t="shared"/>
        <v>505.0</v>
      </c>
      <c r="R36" s="6" t="n">
        <f si="0" t="shared"/>
        <v>9.734653465346534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11.0</v>
      </c>
      <c r="E37" s="5" t="n">
        <v>25.0</v>
      </c>
      <c r="F37" s="5" t="n">
        <v>48.0</v>
      </c>
      <c r="G37" s="5" t="n">
        <v>30.0</v>
      </c>
      <c r="H37" s="5" t="n">
        <v>91.0</v>
      </c>
      <c r="I37" s="5" t="n">
        <v>81.0</v>
      </c>
      <c r="J37" s="5" t="n">
        <v>17.0</v>
      </c>
      <c r="K37" s="5" t="n">
        <v>16.0</v>
      </c>
      <c r="L37" s="5" t="n">
        <v>14.0</v>
      </c>
      <c r="M37" s="5" t="n">
        <v>32.0</v>
      </c>
      <c r="N37" s="11" t="n">
        <f si="5" t="shared"/>
        <v>365.0</v>
      </c>
      <c r="O37" s="5" t="n">
        <v>11986.0</v>
      </c>
      <c r="P37" s="5" t="n">
        <v>3944.0</v>
      </c>
      <c r="Q37" s="11" t="n">
        <f si="2" t="shared"/>
        <v>333.0</v>
      </c>
      <c r="R37" s="6" t="n">
        <f si="0" t="shared"/>
        <v>11.843843843843844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199.0</v>
      </c>
      <c r="E38" s="5" t="n">
        <f ref="E38:M38" si="8" t="shared">E39-E26-E27-E28-E29-E30-E31-E32-E33-E34-E35-E36-E37</f>
        <v>276.0</v>
      </c>
      <c r="F38" s="5" t="n">
        <f si="8" t="shared"/>
        <v>484.0</v>
      </c>
      <c r="G38" s="5" t="n">
        <f si="8" t="shared"/>
        <v>403.0</v>
      </c>
      <c r="H38" s="5" t="n">
        <f si="8" t="shared"/>
        <v>381.0</v>
      </c>
      <c r="I38" s="5" t="n">
        <f si="8" t="shared"/>
        <v>260.0</v>
      </c>
      <c r="J38" s="5" t="n">
        <f si="8" t="shared"/>
        <v>128.0</v>
      </c>
      <c r="K38" s="5" t="n">
        <f si="8" t="shared"/>
        <v>67.0</v>
      </c>
      <c r="L38" s="5" t="n">
        <f si="8" t="shared"/>
        <v>40.0</v>
      </c>
      <c r="M38" s="5" t="n">
        <f si="8" t="shared"/>
        <v>110.0</v>
      </c>
      <c r="N38" s="11" t="n">
        <f si="5" t="shared"/>
        <v>2348.0</v>
      </c>
      <c r="O38" s="5" t="n">
        <f>O39-O26-O27-O28-O29-O30-O31-O32-O33-O34-O35-O36-O37</f>
        <v>41488.0</v>
      </c>
      <c r="P38" s="5" t="n">
        <f>P39-P26-P27-P28-P29-P30-P31-P32-P33-P34-P35-P36-P37</f>
        <v>18122.0</v>
      </c>
      <c r="Q38" s="11" t="n">
        <f si="2" t="shared"/>
        <v>2238.0</v>
      </c>
      <c r="R38" s="6" t="n">
        <f si="0" t="shared"/>
        <v>8.097408400357462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1265.0</v>
      </c>
      <c r="E39" s="5" t="n">
        <v>2099.0</v>
      </c>
      <c r="F39" s="5" t="n">
        <v>2366.0</v>
      </c>
      <c r="G39" s="5" t="n">
        <v>1629.0</v>
      </c>
      <c r="H39" s="5" t="n">
        <v>2358.0</v>
      </c>
      <c r="I39" s="5" t="n">
        <v>1918.0</v>
      </c>
      <c r="J39" s="5" t="n">
        <v>1196.0</v>
      </c>
      <c r="K39" s="5" t="n">
        <v>601.0</v>
      </c>
      <c r="L39" s="5" t="n">
        <v>325.0</v>
      </c>
      <c r="M39" s="5" t="n">
        <v>686.0</v>
      </c>
      <c r="N39" s="11" t="n">
        <f si="5" t="shared"/>
        <v>14443.0</v>
      </c>
      <c r="O39" s="5" t="n">
        <v>265812.0</v>
      </c>
      <c r="P39" s="5" t="n">
        <v>132486.0</v>
      </c>
      <c r="Q39" s="11" t="n">
        <f si="2" t="shared"/>
        <v>13757.0</v>
      </c>
      <c r="R39" s="6" t="n">
        <f si="0" t="shared"/>
        <v>9.630442683724649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852.0</v>
      </c>
      <c r="E40" s="5" t="n">
        <v>726.0</v>
      </c>
      <c r="F40" s="5" t="n">
        <v>1542.0</v>
      </c>
      <c r="G40" s="5" t="n">
        <v>732.0</v>
      </c>
      <c r="H40" s="5" t="n">
        <v>888.0</v>
      </c>
      <c r="I40" s="5" t="n">
        <v>675.0</v>
      </c>
      <c r="J40" s="5" t="n">
        <v>438.0</v>
      </c>
      <c r="K40" s="5" t="n">
        <v>92.0</v>
      </c>
      <c r="L40" s="5" t="n">
        <v>22.0</v>
      </c>
      <c r="M40" s="5" t="n">
        <v>120.0</v>
      </c>
      <c r="N40" s="11" t="n">
        <f si="5" t="shared"/>
        <v>6087.0</v>
      </c>
      <c r="O40" s="5" t="n">
        <v>62551.0</v>
      </c>
      <c r="P40" s="5" t="n">
        <v>37886.0</v>
      </c>
      <c r="Q40" s="11" t="n">
        <f si="2" t="shared"/>
        <v>5967.0</v>
      </c>
      <c r="R40" s="6" t="n">
        <f si="0" t="shared"/>
        <v>6.349254231607173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42.0</v>
      </c>
      <c r="E41" s="5" t="n">
        <v>65.0</v>
      </c>
      <c r="F41" s="5" t="n">
        <v>108.0</v>
      </c>
      <c r="G41" s="5" t="n">
        <v>78.0</v>
      </c>
      <c r="H41" s="5" t="n">
        <v>130.0</v>
      </c>
      <c r="I41" s="5" t="n">
        <v>105.0</v>
      </c>
      <c r="J41" s="5" t="n">
        <v>84.0</v>
      </c>
      <c r="K41" s="5" t="n">
        <v>28.0</v>
      </c>
      <c r="L41" s="5" t="n">
        <v>9.0</v>
      </c>
      <c r="M41" s="5" t="n">
        <v>35.0</v>
      </c>
      <c r="N41" s="11" t="n">
        <f si="5" t="shared"/>
        <v>684.0</v>
      </c>
      <c r="O41" s="5" t="n">
        <v>15163.0</v>
      </c>
      <c r="P41" s="5" t="n">
        <v>6586.0</v>
      </c>
      <c r="Q41" s="11" t="n">
        <f si="2" t="shared"/>
        <v>649.0</v>
      </c>
      <c r="R41" s="6" t="n">
        <f si="0" t="shared"/>
        <v>10.147919876733436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26.0</v>
      </c>
      <c r="F42" s="5" t="n">
        <f si="9" t="shared"/>
        <v>18.0</v>
      </c>
      <c r="G42" s="5" t="n">
        <f si="9" t="shared"/>
        <v>11.0</v>
      </c>
      <c r="H42" s="5" t="n">
        <f si="9" t="shared"/>
        <v>8.0</v>
      </c>
      <c r="I42" s="5" t="n">
        <f si="9" t="shared"/>
        <v>1.0</v>
      </c>
      <c r="J42" s="5" t="n">
        <f si="9" t="shared"/>
        <v>5.0</v>
      </c>
      <c r="K42" s="5" t="n">
        <f si="9" t="shared"/>
        <v>1.0</v>
      </c>
      <c r="L42" s="5" t="n">
        <f si="9" t="shared"/>
        <v>3.0</v>
      </c>
      <c r="M42" s="5" t="n">
        <f si="9" t="shared"/>
        <v>2.0</v>
      </c>
      <c r="N42" s="11" t="n">
        <f si="5" t="shared"/>
        <v>80.0</v>
      </c>
      <c r="O42" s="5" t="n">
        <f>O43-O40-O41</f>
        <v>866.0</v>
      </c>
      <c r="P42" s="5" t="n">
        <f>P43-P40-P41</f>
        <v>635.0</v>
      </c>
      <c r="Q42" s="11" t="n">
        <f si="2" t="shared"/>
        <v>78.0</v>
      </c>
      <c r="R42" s="6" t="n">
        <f si="0" t="shared"/>
        <v>8.14102564102564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899.0</v>
      </c>
      <c r="E43" s="5" t="n">
        <v>817.0</v>
      </c>
      <c r="F43" s="5" t="n">
        <v>1668.0</v>
      </c>
      <c r="G43" s="5" t="n">
        <v>821.0</v>
      </c>
      <c r="H43" s="5" t="n">
        <v>1026.0</v>
      </c>
      <c r="I43" s="5" t="n">
        <v>781.0</v>
      </c>
      <c r="J43" s="5" t="n">
        <v>527.0</v>
      </c>
      <c r="K43" s="5" t="n">
        <v>121.0</v>
      </c>
      <c r="L43" s="5" t="n">
        <v>34.0</v>
      </c>
      <c r="M43" s="5" t="n">
        <v>157.0</v>
      </c>
      <c r="N43" s="11" t="n">
        <f si="5" t="shared"/>
        <v>6851.0</v>
      </c>
      <c r="O43" s="5" t="n">
        <v>78580.0</v>
      </c>
      <c r="P43" s="5" t="n">
        <v>45107.0</v>
      </c>
      <c r="Q43" s="11" t="n">
        <f si="2" t="shared"/>
        <v>6694.0</v>
      </c>
      <c r="R43" s="6" t="n">
        <f si="0" t="shared"/>
        <v>6.738422467881685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16.0</v>
      </c>
      <c r="E44" s="8" t="n">
        <v>20.0</v>
      </c>
      <c r="F44" s="8" t="n">
        <v>21.0</v>
      </c>
      <c r="G44" s="8" t="n">
        <v>23.0</v>
      </c>
      <c r="H44" s="8" t="n">
        <v>56.0</v>
      </c>
      <c r="I44" s="8" t="n">
        <v>52.0</v>
      </c>
      <c r="J44" s="8" t="n">
        <v>39.0</v>
      </c>
      <c r="K44" s="8" t="n">
        <v>15.0</v>
      </c>
      <c r="L44" s="8" t="n">
        <v>9.0</v>
      </c>
      <c r="M44" s="8" t="n">
        <v>86.0</v>
      </c>
      <c r="N44" s="11" t="n">
        <f si="5" t="shared"/>
        <v>337.0</v>
      </c>
      <c r="O44" s="8" t="n">
        <v>28799.0</v>
      </c>
      <c r="P44" s="8" t="n">
        <v>3292.0</v>
      </c>
      <c r="Q44" s="11" t="n">
        <f si="2" t="shared"/>
        <v>251.0</v>
      </c>
      <c r="R44" s="6" t="n">
        <f si="0" t="shared"/>
        <v>13.115537848605578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24.0</v>
      </c>
      <c r="F45" s="8" t="n">
        <f si="10" t="shared"/>
        <v>31.0</v>
      </c>
      <c r="G45" s="8" t="n">
        <f si="10" t="shared"/>
        <v>40.0</v>
      </c>
      <c r="H45" s="8" t="n">
        <f si="10" t="shared"/>
        <v>46.0</v>
      </c>
      <c r="I45" s="8" t="n">
        <f si="10" t="shared"/>
        <v>65.0</v>
      </c>
      <c r="J45" s="8" t="n">
        <f si="10" t="shared"/>
        <v>29.0</v>
      </c>
      <c r="K45" s="8" t="n">
        <f si="10" t="shared"/>
        <v>16.0</v>
      </c>
      <c r="L45" s="8" t="n">
        <f si="10" t="shared"/>
        <v>4.0</v>
      </c>
      <c r="M45" s="8" t="n">
        <f si="10" t="shared"/>
        <v>22.0</v>
      </c>
      <c r="N45" s="11" t="n">
        <f si="5" t="shared"/>
        <v>285.0</v>
      </c>
      <c r="O45" s="8" t="n">
        <f>O46-O44</f>
        <v>17921.0</v>
      </c>
      <c r="P45" s="8" t="n">
        <f>P46-P44</f>
        <v>3013.0</v>
      </c>
      <c r="Q45" s="11" t="n">
        <f si="2" t="shared"/>
        <v>263.0</v>
      </c>
      <c r="R45" s="6" t="n">
        <f si="0" t="shared"/>
        <v>11.456273764258555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24.0</v>
      </c>
      <c r="E46" s="8" t="n">
        <v>44.0</v>
      </c>
      <c r="F46" s="8" t="n">
        <v>52.0</v>
      </c>
      <c r="G46" s="8" t="n">
        <v>63.0</v>
      </c>
      <c r="H46" s="8" t="n">
        <v>102.0</v>
      </c>
      <c r="I46" s="8" t="n">
        <v>117.0</v>
      </c>
      <c r="J46" s="8" t="n">
        <v>68.0</v>
      </c>
      <c r="K46" s="8" t="n">
        <v>31.0</v>
      </c>
      <c r="L46" s="8" t="n">
        <v>13.0</v>
      </c>
      <c r="M46" s="8" t="n">
        <v>108.0</v>
      </c>
      <c r="N46" s="11" t="n">
        <f si="5" t="shared"/>
        <v>622.0</v>
      </c>
      <c r="O46" s="8" t="n">
        <v>46720.0</v>
      </c>
      <c r="P46" s="8" t="n">
        <v>6305.0</v>
      </c>
      <c r="Q46" s="11" t="n">
        <f si="2" t="shared"/>
        <v>514.0</v>
      </c>
      <c r="R46" s="6" t="n">
        <f si="0" t="shared"/>
        <v>12.266536964980546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939.0</v>
      </c>
      <c r="E47" s="5" t="n">
        <v>779.0</v>
      </c>
      <c r="F47" s="5" t="n">
        <v>279.0</v>
      </c>
      <c r="G47" s="5" t="n">
        <v>122.0</v>
      </c>
      <c r="H47" s="5" t="n">
        <v>305.0</v>
      </c>
      <c r="I47" s="5" t="n">
        <v>159.0</v>
      </c>
      <c r="J47" s="5" t="n">
        <v>72.0</v>
      </c>
      <c r="K47" s="5" t="n">
        <v>29.0</v>
      </c>
      <c r="L47" s="5" t="n">
        <v>38.0</v>
      </c>
      <c r="M47" s="5" t="n">
        <v>56.0</v>
      </c>
      <c r="N47" s="11" t="n">
        <f si="5" t="shared"/>
        <v>2778.0</v>
      </c>
      <c r="O47" s="5" t="n">
        <v>35422.0</v>
      </c>
      <c r="P47" s="5" t="n">
        <v>12668.0</v>
      </c>
      <c r="Q47" s="11" t="n">
        <f si="2" t="shared"/>
        <v>2722.0</v>
      </c>
      <c r="R47" s="6" t="n">
        <f si="0" t="shared"/>
        <v>4.653930933137399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18929.0</v>
      </c>
      <c r="E48" s="5" t="n">
        <f ref="E48:M48" si="11" t="shared">E47+E46+E43+E39+E25+E18</f>
        <v>46579.0</v>
      </c>
      <c r="F48" s="5" t="n">
        <f si="11" t="shared"/>
        <v>80581.0</v>
      </c>
      <c r="G48" s="5" t="n">
        <f si="11" t="shared"/>
        <v>48943.0</v>
      </c>
      <c r="H48" s="5" t="n">
        <f si="11" t="shared"/>
        <v>137948.0</v>
      </c>
      <c r="I48" s="5" t="n">
        <f si="11" t="shared"/>
        <v>36960.0</v>
      </c>
      <c r="J48" s="5" t="n">
        <f si="11" t="shared"/>
        <v>15831.0</v>
      </c>
      <c r="K48" s="5" t="n">
        <f si="11" t="shared"/>
        <v>8216.0</v>
      </c>
      <c r="L48" s="5" t="n">
        <f si="11" t="shared"/>
        <v>3963.0</v>
      </c>
      <c r="M48" s="5" t="n">
        <f si="11" t="shared"/>
        <v>26771.0</v>
      </c>
      <c r="N48" s="11" t="n">
        <f si="5" t="shared"/>
        <v>424721.0</v>
      </c>
      <c r="O48" s="5" t="n">
        <f>O47+O46+O43+O39+O25+O18</f>
        <v>1.7253948E7</v>
      </c>
      <c r="P48" s="5" t="n">
        <f>P47+P46+P43+P39+P25+P18</f>
        <v>2816017.0</v>
      </c>
      <c r="Q48" s="11" t="n">
        <f si="2" t="shared"/>
        <v>397950.0</v>
      </c>
      <c r="R48" s="6" t="n">
        <f si="0" t="shared"/>
        <v>7.0763085814800855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4.456808116386993</v>
      </c>
      <c r="E49" s="6" t="n">
        <f ref="E49" si="13" t="shared">E48/$N$48*100</f>
        <v>10.966964195318809</v>
      </c>
      <c r="F49" s="6" t="n">
        <f ref="F49" si="14" t="shared">F48/$N$48*100</f>
        <v>18.972690307284076</v>
      </c>
      <c r="G49" s="6" t="n">
        <f ref="G49" si="15" t="shared">G48/$N$48*100</f>
        <v>11.52356488141627</v>
      </c>
      <c r="H49" s="6" t="n">
        <f ref="H49" si="16" t="shared">H48/$N$48*100</f>
        <v>32.47967489245882</v>
      </c>
      <c r="I49" s="6" t="n">
        <f ref="I49" si="17" t="shared">I48/$N$48*100</f>
        <v>8.702183315635441</v>
      </c>
      <c r="J49" s="6" t="n">
        <f ref="J49" si="18" t="shared">J48/$N$48*100</f>
        <v>3.7273880971272906</v>
      </c>
      <c r="K49" s="6" t="n">
        <f ref="K49" si="19" t="shared">K48/$N$48*100</f>
        <v>1.9344463777397396</v>
      </c>
      <c r="L49" s="6" t="n">
        <f ref="L49" si="20" t="shared">L48/$N$48*100</f>
        <v>0.9330831298664299</v>
      </c>
      <c r="M49" s="6" t="n">
        <f ref="M49" si="21" t="shared">M48/$N$48*100</f>
        <v>6.303196686766135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