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<sst xmlns="http://schemas.openxmlformats.org/spreadsheetml/2006/main" count="118" uniqueCount="73">
  <si>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</si>
  <si>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</si>
  <si>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</si>
  <si>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</si>
  <si>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</si>
  <si>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</si>
  <si>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</si>
  <si>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</si>
  <si>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</si>
  <si>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</si>
  <si>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</si>
  <si>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</si>
  <si>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</si>
  <si>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</si>
  <si>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</si>
  <si>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</si>
  <si>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</si>
  <si>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</si>
  <si>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</si>
  <si>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</si>
  <si>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</si>
  <si>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</si>
  <si>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</si>
  <si>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</si>
  <si>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</si>
  <si>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</si>
  <si>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</si>
  <si>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</si>
  <si>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</si>
  <si>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</si>
  <si>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</si>
  <si>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</si>
  <si>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</si>
  <si>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</si>
  <si>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</si>
  <si>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</si>
  <si>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</si>
  <si>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</si>
  <si>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</si>
  <si>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</si>
  <si>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</si>
  <si>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</si>
  <si>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</si>
  <si>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</si>
  <si>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</si>
  <si>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</si>
  <si>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</si>
  <si>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</si>
  <si>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</si>
  <si>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</si>
  <si>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</si>
  <si>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</si>
  <si>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</si>
  <si>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</si>
  <si>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</si>
  <si>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</si>
  <si>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</si>
  <si>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</si>
  <si>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</si>
  <si>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</si>
  <si>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</si>
  <si>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</si>
  <si>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</si>
  <si>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</si>
  <si>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</si>
  <si>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</si>
  <si>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</si>
  <si>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</si>
  <si>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</si>
  <si>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</si>
  <si>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</si>
  <si>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99年10月來臺旅客人次～按停留夜數分
Table 1-8  Visitor Arrivals  by Length of Stay,
October,2010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</si>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</sst>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2690.0</v>
      </c>
      <c r="E3" s="4" t="n">
        <v>11648.0</v>
      </c>
      <c r="F3" s="4" t="n">
        <v>23561.0</v>
      </c>
      <c r="G3" s="4" t="n">
        <v>12591.0</v>
      </c>
      <c r="H3" s="4" t="n">
        <v>7261.0</v>
      </c>
      <c r="I3" s="4" t="n">
        <v>1914.0</v>
      </c>
      <c r="J3" s="4" t="n">
        <v>656.0</v>
      </c>
      <c r="K3" s="4" t="n">
        <v>334.0</v>
      </c>
      <c r="L3" s="4" t="n">
        <v>188.0</v>
      </c>
      <c r="M3" s="4" t="n">
        <v>292.0</v>
      </c>
      <c r="N3" s="11" t="n">
        <f>SUM(D3:M3)</f>
        <v>61135.0</v>
      </c>
      <c r="O3" s="4" t="n">
        <v>311364.0</v>
      </c>
      <c r="P3" s="4" t="n">
        <v>252387.0</v>
      </c>
      <c r="Q3" s="11" t="n">
        <f>SUM(D3:L3)</f>
        <v>60843.0</v>
      </c>
      <c r="R3" s="6" t="n">
        <f ref="R3:R48" si="0" t="shared">IF(P3&lt;&gt;0,P3/SUM(D3:L3),0)</f>
        <v>4.148168236280262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1525.0</v>
      </c>
      <c r="E4" s="5" t="n">
        <v>4500.0</v>
      </c>
      <c r="F4" s="5" t="n">
        <v>2972.0</v>
      </c>
      <c r="G4" s="5" t="n">
        <v>13409.0</v>
      </c>
      <c r="H4" s="5" t="n">
        <v>100479.0</v>
      </c>
      <c r="I4" s="5" t="n">
        <v>7034.0</v>
      </c>
      <c r="J4" s="5" t="n">
        <v>1669.0</v>
      </c>
      <c r="K4" s="5" t="n">
        <v>2447.0</v>
      </c>
      <c r="L4" s="5" t="n">
        <v>851.0</v>
      </c>
      <c r="M4" s="5" t="n">
        <v>2865.0</v>
      </c>
      <c r="N4" s="11" t="n">
        <f ref="N4:N14" si="1" t="shared">SUM(D4:M4)</f>
        <v>137751.0</v>
      </c>
      <c r="O4" s="5" t="n">
        <v>2092750.0</v>
      </c>
      <c r="P4" s="5" t="n">
        <v>1002037.0</v>
      </c>
      <c r="Q4" s="11" t="n">
        <f ref="Q4:Q48" si="2" t="shared">SUM(D4:L4)</f>
        <v>134886.0</v>
      </c>
      <c r="R4" s="6" t="n">
        <f si="0" t="shared"/>
        <v>7.428769479412244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4123.0</v>
      </c>
      <c r="E5" s="5" t="n">
        <v>28682.0</v>
      </c>
      <c r="F5" s="5" t="n">
        <v>30806.0</v>
      </c>
      <c r="G5" s="5" t="n">
        <v>13324.0</v>
      </c>
      <c r="H5" s="5" t="n">
        <v>6704.0</v>
      </c>
      <c r="I5" s="5" t="n">
        <v>3242.0</v>
      </c>
      <c r="J5" s="5" t="n">
        <v>1965.0</v>
      </c>
      <c r="K5" s="5" t="n">
        <v>1473.0</v>
      </c>
      <c r="L5" s="5" t="n">
        <v>726.0</v>
      </c>
      <c r="M5" s="5" t="n">
        <v>672.0</v>
      </c>
      <c r="N5" s="11" t="n">
        <f si="1" t="shared"/>
        <v>91717.0</v>
      </c>
      <c r="O5" s="5" t="n">
        <v>612603.0</v>
      </c>
      <c r="P5" s="5" t="n">
        <v>442521.0</v>
      </c>
      <c r="Q5" s="11" t="n">
        <f si="2" t="shared"/>
        <v>91045.0</v>
      </c>
      <c r="R5" s="6" t="n">
        <f si="0" t="shared"/>
        <v>4.860464605414904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1669.0</v>
      </c>
      <c r="E6" s="5" t="n">
        <v>3978.0</v>
      </c>
      <c r="F6" s="5" t="n">
        <v>7209.0</v>
      </c>
      <c r="G6" s="5" t="n">
        <v>2011.0</v>
      </c>
      <c r="H6" s="5" t="n">
        <v>1249.0</v>
      </c>
      <c r="I6" s="5" t="n">
        <v>547.0</v>
      </c>
      <c r="J6" s="5" t="n">
        <v>479.0</v>
      </c>
      <c r="K6" s="5" t="n">
        <v>160.0</v>
      </c>
      <c r="L6" s="5" t="n">
        <v>95.0</v>
      </c>
      <c r="M6" s="5" t="n">
        <v>166.0</v>
      </c>
      <c r="N6" s="11" t="n">
        <f si="1" t="shared"/>
        <v>17563.0</v>
      </c>
      <c r="O6" s="5" t="n">
        <v>119254.0</v>
      </c>
      <c r="P6" s="5" t="n">
        <v>77934.0</v>
      </c>
      <c r="Q6" s="11" t="n">
        <f si="2" t="shared"/>
        <v>17397.0</v>
      </c>
      <c r="R6" s="6" t="n">
        <f si="0" t="shared"/>
        <v>4.479737885842386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184.0</v>
      </c>
      <c r="E7" s="5" t="n">
        <v>276.0</v>
      </c>
      <c r="F7" s="5" t="n">
        <v>386.0</v>
      </c>
      <c r="G7" s="5" t="n">
        <v>337.0</v>
      </c>
      <c r="H7" s="5" t="n">
        <v>499.0</v>
      </c>
      <c r="I7" s="5" t="n">
        <v>201.0</v>
      </c>
      <c r="J7" s="5" t="n">
        <v>159.0</v>
      </c>
      <c r="K7" s="5" t="n">
        <v>91.0</v>
      </c>
      <c r="L7" s="5" t="n">
        <v>32.0</v>
      </c>
      <c r="M7" s="5" t="n">
        <v>135.0</v>
      </c>
      <c r="N7" s="11" t="n">
        <f si="1" t="shared"/>
        <v>2300.0</v>
      </c>
      <c r="O7" s="5" t="n">
        <v>57303.0</v>
      </c>
      <c r="P7" s="5" t="n">
        <v>18833.0</v>
      </c>
      <c r="Q7" s="11" t="n">
        <f si="2" t="shared"/>
        <v>2165.0</v>
      </c>
      <c r="R7" s="6" t="n">
        <f si="0" t="shared"/>
        <v>8.698845265588915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101.0</v>
      </c>
      <c r="E8" s="5" t="n">
        <v>203.0</v>
      </c>
      <c r="F8" s="5" t="n">
        <v>235.0</v>
      </c>
      <c r="G8" s="5" t="n">
        <v>187.0</v>
      </c>
      <c r="H8" s="5" t="n">
        <v>336.0</v>
      </c>
      <c r="I8" s="5" t="n">
        <v>154.0</v>
      </c>
      <c r="J8" s="5" t="n">
        <v>33.0</v>
      </c>
      <c r="K8" s="5" t="n">
        <v>18.0</v>
      </c>
      <c r="L8" s="5" t="n">
        <v>4.0</v>
      </c>
      <c r="M8" s="5" t="n">
        <v>11.0</v>
      </c>
      <c r="N8" s="11" t="n">
        <f si="1" t="shared"/>
        <v>1282.0</v>
      </c>
      <c r="O8" s="5" t="n">
        <v>10464.0</v>
      </c>
      <c r="P8" s="5" t="n">
        <v>7290.0</v>
      </c>
      <c r="Q8" s="11" t="n">
        <f si="2" t="shared"/>
        <v>1271.0</v>
      </c>
      <c r="R8" s="6" t="n">
        <f si="0" t="shared"/>
        <v>5.7356412273800155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1007.0</v>
      </c>
      <c r="E9" s="5" t="n">
        <v>838.0</v>
      </c>
      <c r="F9" s="5" t="n">
        <v>2075.0</v>
      </c>
      <c r="G9" s="5" t="n">
        <v>2900.0</v>
      </c>
      <c r="H9" s="5" t="n">
        <v>13289.0</v>
      </c>
      <c r="I9" s="5" t="n">
        <v>3308.0</v>
      </c>
      <c r="J9" s="5" t="n">
        <v>584.0</v>
      </c>
      <c r="K9" s="5" t="n">
        <v>199.0</v>
      </c>
      <c r="L9" s="5" t="n">
        <v>65.0</v>
      </c>
      <c r="M9" s="5" t="n">
        <v>296.0</v>
      </c>
      <c r="N9" s="11" t="n">
        <f si="1" t="shared"/>
        <v>24561.0</v>
      </c>
      <c r="O9" s="5" t="n">
        <v>244795.0</v>
      </c>
      <c r="P9" s="5" t="n">
        <v>160942.0</v>
      </c>
      <c r="Q9" s="11" t="n">
        <f si="2" t="shared"/>
        <v>24265.0</v>
      </c>
      <c r="R9" s="6" t="n">
        <f si="0" t="shared"/>
        <v>6.632680815990109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689.0</v>
      </c>
      <c r="E10" s="5" t="n">
        <v>1599.0</v>
      </c>
      <c r="F10" s="5" t="n">
        <v>2292.0</v>
      </c>
      <c r="G10" s="5" t="n">
        <v>2811.0</v>
      </c>
      <c r="H10" s="5" t="n">
        <v>7669.0</v>
      </c>
      <c r="I10" s="5" t="n">
        <v>2335.0</v>
      </c>
      <c r="J10" s="5" t="n">
        <v>428.0</v>
      </c>
      <c r="K10" s="5" t="n">
        <v>105.0</v>
      </c>
      <c r="L10" s="5" t="n">
        <v>49.0</v>
      </c>
      <c r="M10" s="5" t="n">
        <v>67.0</v>
      </c>
      <c r="N10" s="11" t="n">
        <f si="1" t="shared"/>
        <v>18044.0</v>
      </c>
      <c r="O10" s="5" t="n">
        <v>127005.0</v>
      </c>
      <c r="P10" s="5" t="n">
        <v>109465.0</v>
      </c>
      <c r="Q10" s="11" t="n">
        <f si="2" t="shared"/>
        <v>17977.0</v>
      </c>
      <c r="R10" s="6" t="n">
        <f si="0" t="shared"/>
        <v>6.0891694943538965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188.0</v>
      </c>
      <c r="E11" s="5" t="n">
        <v>250.0</v>
      </c>
      <c r="F11" s="5" t="n">
        <v>459.0</v>
      </c>
      <c r="G11" s="5" t="n">
        <v>346.0</v>
      </c>
      <c r="H11" s="5" t="n">
        <v>1087.0</v>
      </c>
      <c r="I11" s="5" t="n">
        <v>766.0</v>
      </c>
      <c r="J11" s="5" t="n">
        <v>481.0</v>
      </c>
      <c r="K11" s="5" t="n">
        <v>313.0</v>
      </c>
      <c r="L11" s="5" t="n">
        <v>135.0</v>
      </c>
      <c r="M11" s="5" t="n">
        <v>3661.0</v>
      </c>
      <c r="N11" s="11" t="n">
        <f si="1" t="shared"/>
        <v>7686.0</v>
      </c>
      <c r="O11" s="5" t="n">
        <v>2954674.0</v>
      </c>
      <c r="P11" s="5" t="n">
        <v>54275.0</v>
      </c>
      <c r="Q11" s="11" t="n">
        <f si="2" t="shared"/>
        <v>4025.0</v>
      </c>
      <c r="R11" s="6" t="n">
        <f si="0" t="shared"/>
        <v>13.48447204968944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368.0</v>
      </c>
      <c r="E12" s="5" t="n">
        <v>425.0</v>
      </c>
      <c r="F12" s="5" t="n">
        <v>667.0</v>
      </c>
      <c r="G12" s="5" t="n">
        <v>443.0</v>
      </c>
      <c r="H12" s="5" t="n">
        <v>784.0</v>
      </c>
      <c r="I12" s="5" t="n">
        <v>431.0</v>
      </c>
      <c r="J12" s="5" t="n">
        <v>213.0</v>
      </c>
      <c r="K12" s="5" t="n">
        <v>156.0</v>
      </c>
      <c r="L12" s="5" t="n">
        <v>131.0</v>
      </c>
      <c r="M12" s="5" t="n">
        <v>3325.0</v>
      </c>
      <c r="N12" s="11" t="n">
        <f si="1" t="shared"/>
        <v>6943.0</v>
      </c>
      <c r="O12" s="5" t="n">
        <v>2182661.0</v>
      </c>
      <c r="P12" s="5" t="n">
        <v>35962.0</v>
      </c>
      <c r="Q12" s="11" t="n">
        <f si="2" t="shared"/>
        <v>3618.0</v>
      </c>
      <c r="R12" s="6" t="n">
        <f si="0" t="shared"/>
        <v>9.939745715865119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306.0</v>
      </c>
      <c r="E13" s="5" t="n">
        <v>687.0</v>
      </c>
      <c r="F13" s="5" t="n">
        <v>1244.0</v>
      </c>
      <c r="G13" s="5" t="n">
        <v>1371.0</v>
      </c>
      <c r="H13" s="5" t="n">
        <v>1218.0</v>
      </c>
      <c r="I13" s="5" t="n">
        <v>693.0</v>
      </c>
      <c r="J13" s="5" t="n">
        <v>254.0</v>
      </c>
      <c r="K13" s="5" t="n">
        <v>172.0</v>
      </c>
      <c r="L13" s="5" t="n">
        <v>88.0</v>
      </c>
      <c r="M13" s="5" t="n">
        <v>3093.0</v>
      </c>
      <c r="N13" s="11" t="n">
        <f si="1" t="shared"/>
        <v>9126.0</v>
      </c>
      <c r="O13" s="5" t="n">
        <v>2082318.0</v>
      </c>
      <c r="P13" s="5" t="n">
        <v>45548.0</v>
      </c>
      <c r="Q13" s="11" t="n">
        <f si="2" t="shared"/>
        <v>6033.0</v>
      </c>
      <c r="R13" s="6" t="n">
        <f si="0" t="shared"/>
        <v>7.549809381733797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63.0</v>
      </c>
      <c r="E14" s="5" t="n">
        <v>65.0</v>
      </c>
      <c r="F14" s="5" t="n">
        <v>185.0</v>
      </c>
      <c r="G14" s="5" t="n">
        <v>332.0</v>
      </c>
      <c r="H14" s="5" t="n">
        <v>423.0</v>
      </c>
      <c r="I14" s="5" t="n">
        <v>404.0</v>
      </c>
      <c r="J14" s="5" t="n">
        <v>319.0</v>
      </c>
      <c r="K14" s="5" t="n">
        <v>352.0</v>
      </c>
      <c r="L14" s="5" t="n">
        <v>104.0</v>
      </c>
      <c r="M14" s="5" t="n">
        <v>3392.0</v>
      </c>
      <c r="N14" s="11" t="n">
        <f si="1" t="shared"/>
        <v>5639.0</v>
      </c>
      <c r="O14" s="5" t="n">
        <v>2837563.0</v>
      </c>
      <c r="P14" s="5" t="n">
        <v>42834.0</v>
      </c>
      <c r="Q14" s="11" t="n">
        <f si="2" t="shared"/>
        <v>2247.0</v>
      </c>
      <c r="R14" s="6" t="n">
        <f si="0" t="shared"/>
        <v>19.06275033377837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37.0</v>
      </c>
      <c r="E15" s="5" t="n">
        <f ref="E15:M15" si="3" t="shared">E16-E9-E10-E11-E12-E13-E14</f>
        <v>17.0</v>
      </c>
      <c r="F15" s="5" t="n">
        <f si="3" t="shared"/>
        <v>24.0</v>
      </c>
      <c r="G15" s="5" t="n">
        <f si="3" t="shared"/>
        <v>36.0</v>
      </c>
      <c r="H15" s="5" t="n">
        <f si="3" t="shared"/>
        <v>98.0</v>
      </c>
      <c r="I15" s="5" t="n">
        <f si="3" t="shared"/>
        <v>128.0</v>
      </c>
      <c r="J15" s="5" t="n">
        <f si="3" t="shared"/>
        <v>55.0</v>
      </c>
      <c r="K15" s="5" t="n">
        <f si="3" t="shared"/>
        <v>41.0</v>
      </c>
      <c r="L15" s="5" t="n">
        <f si="3" t="shared"/>
        <v>17.0</v>
      </c>
      <c r="M15" s="5" t="n">
        <f si="3" t="shared"/>
        <v>101.0</v>
      </c>
      <c r="N15" s="5" t="n">
        <f ref="N15" si="4" t="shared">N16-N9-N10-N11-N12-N13-N14</f>
        <v>554.0</v>
      </c>
      <c r="O15" s="5" t="n">
        <f>O16-O9-O10-O11-O12-O13-O14</f>
        <v>45654.0</v>
      </c>
      <c r="P15" s="5" t="n">
        <f>P16-P9-P10-P11-P12-P13-P14</f>
        <v>7071.0</v>
      </c>
      <c r="Q15" s="11" t="n">
        <f si="2" t="shared"/>
        <v>453.0</v>
      </c>
      <c r="R15" s="6" t="n">
        <f si="0" t="shared"/>
        <v>15.609271523178808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2658.0</v>
      </c>
      <c r="E16" s="5" t="n">
        <v>3881.0</v>
      </c>
      <c r="F16" s="5" t="n">
        <v>6946.0</v>
      </c>
      <c r="G16" s="5" t="n">
        <v>8239.0</v>
      </c>
      <c r="H16" s="5" t="n">
        <v>24568.0</v>
      </c>
      <c r="I16" s="5" t="n">
        <v>8065.0</v>
      </c>
      <c r="J16" s="5" t="n">
        <v>2334.0</v>
      </c>
      <c r="K16" s="5" t="n">
        <v>1338.0</v>
      </c>
      <c r="L16" s="5" t="n">
        <v>589.0</v>
      </c>
      <c r="M16" s="5" t="n">
        <v>13935.0</v>
      </c>
      <c r="N16" s="11" t="n">
        <f ref="N16:N48" si="5" t="shared">SUM(D16:M16)</f>
        <v>72553.0</v>
      </c>
      <c r="O16" s="5" t="n">
        <v>1.047467E7</v>
      </c>
      <c r="P16" s="5" t="n">
        <v>456097.0</v>
      </c>
      <c r="Q16" s="11" t="n">
        <f si="2" t="shared"/>
        <v>58618.0</v>
      </c>
      <c r="R16" s="6" t="n">
        <f si="0" t="shared"/>
        <v>7.780835238322699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185.0</v>
      </c>
      <c r="E17" s="5" t="n">
        <f ref="E17:M17" si="6" t="shared">E18-E16-E3-E4-E5-E6-E7-E8</f>
        <v>343.0</v>
      </c>
      <c r="F17" s="5" t="n">
        <f si="6" t="shared"/>
        <v>382.0</v>
      </c>
      <c r="G17" s="5" t="n">
        <f si="6" t="shared"/>
        <v>411.0</v>
      </c>
      <c r="H17" s="5" t="n">
        <f si="6" t="shared"/>
        <v>924.0</v>
      </c>
      <c r="I17" s="5" t="n">
        <f si="6" t="shared"/>
        <v>1336.0</v>
      </c>
      <c r="J17" s="5" t="n">
        <f si="6" t="shared"/>
        <v>880.0</v>
      </c>
      <c r="K17" s="5" t="n">
        <f si="6" t="shared"/>
        <v>768.0</v>
      </c>
      <c r="L17" s="5" t="n">
        <f si="6" t="shared"/>
        <v>506.0</v>
      </c>
      <c r="M17" s="5" t="n">
        <f si="6" t="shared"/>
        <v>1583.0</v>
      </c>
      <c r="N17" s="11" t="n">
        <f si="5" t="shared"/>
        <v>7318.0</v>
      </c>
      <c r="O17" s="5" t="n">
        <f>O18-O16-O3-O4-O5-O6-O7-O8</f>
        <v>617244.0</v>
      </c>
      <c r="P17" s="5" t="n">
        <f>P18-P16-P3-P4-P5-P6-P7-P8</f>
        <v>115320.0</v>
      </c>
      <c r="Q17" s="11" t="n">
        <f si="2" t="shared"/>
        <v>5735.0</v>
      </c>
      <c r="R17" s="6" t="n">
        <f si="0" t="shared"/>
        <v>20.10810810810811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13135.0</v>
      </c>
      <c r="E18" s="5" t="n">
        <v>53511.0</v>
      </c>
      <c r="F18" s="5" t="n">
        <v>72497.0</v>
      </c>
      <c r="G18" s="5" t="n">
        <v>50509.0</v>
      </c>
      <c r="H18" s="5" t="n">
        <v>142020.0</v>
      </c>
      <c r="I18" s="5" t="n">
        <v>22493.0</v>
      </c>
      <c r="J18" s="5" t="n">
        <v>8175.0</v>
      </c>
      <c r="K18" s="5" t="n">
        <v>6629.0</v>
      </c>
      <c r="L18" s="5" t="n">
        <v>2991.0</v>
      </c>
      <c r="M18" s="5" t="n">
        <v>19659.0</v>
      </c>
      <c r="N18" s="11" t="n">
        <f si="5" t="shared"/>
        <v>391619.0</v>
      </c>
      <c r="O18" s="5" t="n">
        <v>1.4295652E7</v>
      </c>
      <c r="P18" s="5" t="n">
        <v>2372419.0</v>
      </c>
      <c r="Q18" s="11" t="n">
        <f si="2" t="shared"/>
        <v>371960.0</v>
      </c>
      <c r="R18" s="6" t="n">
        <f si="0" t="shared"/>
        <v>6.378156253360577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425.0</v>
      </c>
      <c r="E19" s="5" t="n">
        <v>631.0</v>
      </c>
      <c r="F19" s="5" t="n">
        <v>1039.0</v>
      </c>
      <c r="G19" s="5" t="n">
        <v>681.0</v>
      </c>
      <c r="H19" s="5" t="n">
        <v>1118.0</v>
      </c>
      <c r="I19" s="5" t="n">
        <v>867.0</v>
      </c>
      <c r="J19" s="5" t="n">
        <v>468.0</v>
      </c>
      <c r="K19" s="5" t="n">
        <v>142.0</v>
      </c>
      <c r="L19" s="5" t="n">
        <v>54.0</v>
      </c>
      <c r="M19" s="5" t="n">
        <v>129.0</v>
      </c>
      <c r="N19" s="11" t="n">
        <f si="5" t="shared"/>
        <v>5554.0</v>
      </c>
      <c r="O19" s="5" t="n">
        <v>79139.0</v>
      </c>
      <c r="P19" s="5" t="n">
        <v>44466.0</v>
      </c>
      <c r="Q19" s="11" t="n">
        <f si="2" t="shared"/>
        <v>5425.0</v>
      </c>
      <c r="R19" s="6" t="n">
        <f si="0" t="shared"/>
        <v>8.196497695852534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2972.0</v>
      </c>
      <c r="E20" s="5" t="n">
        <v>3746.0</v>
      </c>
      <c r="F20" s="5" t="n">
        <v>4071.0</v>
      </c>
      <c r="G20" s="5" t="n">
        <v>3391.0</v>
      </c>
      <c r="H20" s="5" t="n">
        <v>6681.0</v>
      </c>
      <c r="I20" s="5" t="n">
        <v>6524.0</v>
      </c>
      <c r="J20" s="5" t="n">
        <v>3079.0</v>
      </c>
      <c r="K20" s="5" t="n">
        <v>961.0</v>
      </c>
      <c r="L20" s="5" t="n">
        <v>377.0</v>
      </c>
      <c r="M20" s="5" t="n">
        <v>504.0</v>
      </c>
      <c r="N20" s="11" t="n">
        <f si="5" t="shared"/>
        <v>32306.0</v>
      </c>
      <c r="O20" s="5" t="n">
        <v>445622.0</v>
      </c>
      <c r="P20" s="5" t="n">
        <v>285608.0</v>
      </c>
      <c r="Q20" s="11" t="n">
        <f si="2" t="shared"/>
        <v>31802.0</v>
      </c>
      <c r="R20" s="6" t="n">
        <f si="0" t="shared"/>
        <v>8.98081881642664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30.0</v>
      </c>
      <c r="E21" s="5" t="n">
        <v>23.0</v>
      </c>
      <c r="F21" s="5" t="n">
        <v>36.0</v>
      </c>
      <c r="G21" s="5" t="n">
        <v>26.0</v>
      </c>
      <c r="H21" s="5" t="n">
        <v>63.0</v>
      </c>
      <c r="I21" s="5" t="n">
        <v>41.0</v>
      </c>
      <c r="J21" s="5" t="n">
        <v>14.0</v>
      </c>
      <c r="K21" s="5" t="n">
        <v>6.0</v>
      </c>
      <c r="L21" s="5" t="n">
        <v>1.0</v>
      </c>
      <c r="M21" s="5" t="n">
        <v>4.0</v>
      </c>
      <c r="N21" s="11" t="n">
        <f si="5" t="shared"/>
        <v>244.0</v>
      </c>
      <c r="O21" s="5" t="n">
        <v>2504.0</v>
      </c>
      <c r="P21" s="5" t="n">
        <v>1852.0</v>
      </c>
      <c r="Q21" s="11" t="n">
        <f si="2" t="shared"/>
        <v>240.0</v>
      </c>
      <c r="R21" s="6" t="n">
        <f si="0" t="shared"/>
        <v>7.716666666666667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26.0</v>
      </c>
      <c r="E22" s="5" t="n">
        <v>82.0</v>
      </c>
      <c r="F22" s="5" t="n">
        <v>74.0</v>
      </c>
      <c r="G22" s="5" t="n">
        <v>80.0</v>
      </c>
      <c r="H22" s="5" t="n">
        <v>88.0</v>
      </c>
      <c r="I22" s="5" t="n">
        <v>62.0</v>
      </c>
      <c r="J22" s="5" t="n">
        <v>18.0</v>
      </c>
      <c r="K22" s="5" t="n">
        <v>7.0</v>
      </c>
      <c r="L22" s="5" t="n">
        <v>4.0</v>
      </c>
      <c r="M22" s="5" t="n">
        <v>7.0</v>
      </c>
      <c r="N22" s="11" t="n">
        <f si="5" t="shared"/>
        <v>448.0</v>
      </c>
      <c r="O22" s="5" t="n">
        <v>4553.0</v>
      </c>
      <c r="P22" s="5" t="n">
        <v>2944.0</v>
      </c>
      <c r="Q22" s="11" t="n">
        <f si="2" t="shared"/>
        <v>441.0</v>
      </c>
      <c r="R22" s="6" t="n">
        <f si="0" t="shared"/>
        <v>6.675736961451247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13.0</v>
      </c>
      <c r="F23" s="5" t="n">
        <v>12.0</v>
      </c>
      <c r="G23" s="5" t="n">
        <v>8.0</v>
      </c>
      <c r="H23" s="5" t="n">
        <v>22.0</v>
      </c>
      <c r="I23" s="5" t="n">
        <v>18.0</v>
      </c>
      <c r="J23" s="5" t="n">
        <v>7.0</v>
      </c>
      <c r="K23" s="5" t="n">
        <v>1.0</v>
      </c>
      <c r="L23" s="5" t="n">
        <v>2.0</v>
      </c>
      <c r="M23" s="5" t="n">
        <v>6.0</v>
      </c>
      <c r="N23" s="11" t="n">
        <f si="5" t="shared"/>
        <v>92.0</v>
      </c>
      <c r="O23" s="5" t="n">
        <v>1605.0</v>
      </c>
      <c r="P23" s="5" t="n">
        <v>773.0</v>
      </c>
      <c r="Q23" s="11" t="n">
        <f si="2" t="shared"/>
        <v>86.0</v>
      </c>
      <c r="R23" s="6" t="n">
        <f si="0" t="shared"/>
        <v>8.988372093023257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62.0</v>
      </c>
      <c r="E24" s="5" t="n">
        <f ref="E24:M24" si="7" t="shared">E25-E19-E20-E21-E22-E23</f>
        <v>80.0</v>
      </c>
      <c r="F24" s="5" t="n">
        <f si="7" t="shared"/>
        <v>41.0</v>
      </c>
      <c r="G24" s="5" t="n">
        <f si="7" t="shared"/>
        <v>67.0</v>
      </c>
      <c r="H24" s="5" t="n">
        <f si="7" t="shared"/>
        <v>122.0</v>
      </c>
      <c r="I24" s="5" t="n">
        <f si="7" t="shared"/>
        <v>172.0</v>
      </c>
      <c r="J24" s="5" t="n">
        <f si="7" t="shared"/>
        <v>105.0</v>
      </c>
      <c r="K24" s="5" t="n">
        <f si="7" t="shared"/>
        <v>17.0</v>
      </c>
      <c r="L24" s="5" t="n">
        <f si="7" t="shared"/>
        <v>11.0</v>
      </c>
      <c r="M24" s="5" t="n">
        <f si="7" t="shared"/>
        <v>31.0</v>
      </c>
      <c r="N24" s="11" t="n">
        <f si="5" t="shared"/>
        <v>708.0</v>
      </c>
      <c r="O24" s="5" t="n">
        <f>O25-O19-O20-O21-O22-O23</f>
        <v>18800.0</v>
      </c>
      <c r="P24" s="5" t="n">
        <f>P25-P19-P20-P21-P22-P23</f>
        <v>6859.0</v>
      </c>
      <c r="Q24" s="11" t="n">
        <f si="2" t="shared"/>
        <v>677.0</v>
      </c>
      <c r="R24" s="6" t="n">
        <f si="0" t="shared"/>
        <v>10.131462333825702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3518.0</v>
      </c>
      <c r="E25" s="5" t="n">
        <v>4575.0</v>
      </c>
      <c r="F25" s="5" t="n">
        <v>5273.0</v>
      </c>
      <c r="G25" s="5" t="n">
        <v>4253.0</v>
      </c>
      <c r="H25" s="5" t="n">
        <v>8094.0</v>
      </c>
      <c r="I25" s="5" t="n">
        <v>7684.0</v>
      </c>
      <c r="J25" s="5" t="n">
        <v>3691.0</v>
      </c>
      <c r="K25" s="5" t="n">
        <v>1134.0</v>
      </c>
      <c r="L25" s="5" t="n">
        <v>449.0</v>
      </c>
      <c r="M25" s="5" t="n">
        <v>681.0</v>
      </c>
      <c r="N25" s="11" t="n">
        <f si="5" t="shared"/>
        <v>39352.0</v>
      </c>
      <c r="O25" s="5" t="n">
        <v>552223.0</v>
      </c>
      <c r="P25" s="5" t="n">
        <v>342502.0</v>
      </c>
      <c r="Q25" s="11" t="n">
        <f si="2" t="shared"/>
        <v>38671.0</v>
      </c>
      <c r="R25" s="6" t="n">
        <f si="0" t="shared"/>
        <v>8.85681777042228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105.0</v>
      </c>
      <c r="E26" s="5" t="n">
        <v>55.0</v>
      </c>
      <c r="F26" s="5" t="n">
        <v>56.0</v>
      </c>
      <c r="G26" s="5" t="n">
        <v>35.0</v>
      </c>
      <c r="H26" s="5" t="n">
        <v>67.0</v>
      </c>
      <c r="I26" s="5" t="n">
        <v>78.0</v>
      </c>
      <c r="J26" s="5" t="n">
        <v>38.0</v>
      </c>
      <c r="K26" s="5" t="n">
        <v>10.0</v>
      </c>
      <c r="L26" s="5" t="n">
        <v>1.0</v>
      </c>
      <c r="M26" s="5" t="n">
        <v>3.0</v>
      </c>
      <c r="N26" s="11" t="n">
        <f si="5" t="shared"/>
        <v>448.0</v>
      </c>
      <c r="O26" s="5" t="n">
        <v>9785.0</v>
      </c>
      <c r="P26" s="5" t="n">
        <v>3128.0</v>
      </c>
      <c r="Q26" s="11" t="n">
        <f si="2" t="shared"/>
        <v>445.0</v>
      </c>
      <c r="R26" s="6" t="n">
        <f si="0" t="shared"/>
        <v>7.0292134831460675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220.0</v>
      </c>
      <c r="E27" s="5" t="n">
        <v>413.0</v>
      </c>
      <c r="F27" s="5" t="n">
        <v>306.0</v>
      </c>
      <c r="G27" s="5" t="n">
        <v>228.0</v>
      </c>
      <c r="H27" s="5" t="n">
        <v>474.0</v>
      </c>
      <c r="I27" s="5" t="n">
        <v>386.0</v>
      </c>
      <c r="J27" s="5" t="n">
        <v>205.0</v>
      </c>
      <c r="K27" s="5" t="n">
        <v>86.0</v>
      </c>
      <c r="L27" s="5" t="n">
        <v>26.0</v>
      </c>
      <c r="M27" s="5" t="n">
        <v>40.0</v>
      </c>
      <c r="N27" s="11" t="n">
        <f si="5" t="shared"/>
        <v>2384.0</v>
      </c>
      <c r="O27" s="5" t="n">
        <v>30450.0</v>
      </c>
      <c r="P27" s="5" t="n">
        <v>20363.0</v>
      </c>
      <c r="Q27" s="11" t="n">
        <f si="2" t="shared"/>
        <v>2344.0</v>
      </c>
      <c r="R27" s="6" t="n">
        <f si="0" t="shared"/>
        <v>8.687286689419794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561.0</v>
      </c>
      <c r="E28" s="5" t="n">
        <v>653.0</v>
      </c>
      <c r="F28" s="5" t="n">
        <v>597.0</v>
      </c>
      <c r="G28" s="5" t="n">
        <v>425.0</v>
      </c>
      <c r="H28" s="5" t="n">
        <v>948.0</v>
      </c>
      <c r="I28" s="5" t="n">
        <v>689.0</v>
      </c>
      <c r="J28" s="5" t="n">
        <v>367.0</v>
      </c>
      <c r="K28" s="5" t="n">
        <v>98.0</v>
      </c>
      <c r="L28" s="5" t="n">
        <v>49.0</v>
      </c>
      <c r="M28" s="5" t="n">
        <v>35.0</v>
      </c>
      <c r="N28" s="11" t="n">
        <f si="5" t="shared"/>
        <v>4422.0</v>
      </c>
      <c r="O28" s="5" t="n">
        <v>40724.0</v>
      </c>
      <c r="P28" s="5" t="n">
        <v>34851.0</v>
      </c>
      <c r="Q28" s="11" t="n">
        <f si="2" t="shared"/>
        <v>4387.0</v>
      </c>
      <c r="R28" s="6" t="n">
        <f si="0" t="shared"/>
        <v>7.944153179849556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192.0</v>
      </c>
      <c r="E29" s="5" t="n">
        <v>229.0</v>
      </c>
      <c r="F29" s="5" t="n">
        <v>212.0</v>
      </c>
      <c r="G29" s="5" t="n">
        <v>139.0</v>
      </c>
      <c r="H29" s="5" t="n">
        <v>252.0</v>
      </c>
      <c r="I29" s="5" t="n">
        <v>149.0</v>
      </c>
      <c r="J29" s="5" t="n">
        <v>58.0</v>
      </c>
      <c r="K29" s="5" t="n">
        <v>28.0</v>
      </c>
      <c r="L29" s="5" t="n">
        <v>5.0</v>
      </c>
      <c r="M29" s="5" t="n">
        <v>10.0</v>
      </c>
      <c r="N29" s="11" t="n">
        <f si="5" t="shared"/>
        <v>1274.0</v>
      </c>
      <c r="O29" s="5" t="n">
        <v>9725.0</v>
      </c>
      <c r="P29" s="5" t="n">
        <v>7724.0</v>
      </c>
      <c r="Q29" s="11" t="n">
        <f si="2" t="shared"/>
        <v>1264.0</v>
      </c>
      <c r="R29" s="6" t="n">
        <f si="0" t="shared"/>
        <v>6.110759493670886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130.0</v>
      </c>
      <c r="E30" s="5" t="n">
        <v>167.0</v>
      </c>
      <c r="F30" s="5" t="n">
        <v>163.0</v>
      </c>
      <c r="G30" s="5" t="n">
        <v>141.0</v>
      </c>
      <c r="H30" s="5" t="n">
        <v>207.0</v>
      </c>
      <c r="I30" s="5" t="n">
        <v>163.0</v>
      </c>
      <c r="J30" s="5" t="n">
        <v>85.0</v>
      </c>
      <c r="K30" s="5" t="n">
        <v>23.0</v>
      </c>
      <c r="L30" s="5" t="n">
        <v>9.0</v>
      </c>
      <c r="M30" s="5" t="n">
        <v>11.0</v>
      </c>
      <c r="N30" s="11" t="n">
        <f si="5" t="shared"/>
        <v>1099.0</v>
      </c>
      <c r="O30" s="5" t="n">
        <v>10170.0</v>
      </c>
      <c r="P30" s="5" t="n">
        <v>8135.0</v>
      </c>
      <c r="Q30" s="11" t="n">
        <f si="2" t="shared"/>
        <v>1088.0</v>
      </c>
      <c r="R30" s="6" t="n">
        <f si="0" t="shared"/>
        <v>7.477022058823529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150.0</v>
      </c>
      <c r="E31" s="5" t="n">
        <v>90.0</v>
      </c>
      <c r="F31" s="5" t="n">
        <v>119.0</v>
      </c>
      <c r="G31" s="5" t="n">
        <v>77.0</v>
      </c>
      <c r="H31" s="5" t="n">
        <v>151.0</v>
      </c>
      <c r="I31" s="5" t="n">
        <v>140.0</v>
      </c>
      <c r="J31" s="5" t="n">
        <v>74.0</v>
      </c>
      <c r="K31" s="5" t="n">
        <v>17.0</v>
      </c>
      <c r="L31" s="5" t="n">
        <v>7.0</v>
      </c>
      <c r="M31" s="5" t="n">
        <v>2.0</v>
      </c>
      <c r="N31" s="11" t="n">
        <f si="5" t="shared"/>
        <v>827.0</v>
      </c>
      <c r="O31" s="5" t="n">
        <v>6686.0</v>
      </c>
      <c r="P31" s="5" t="n">
        <v>6283.0</v>
      </c>
      <c r="Q31" s="11" t="n">
        <f si="2" t="shared"/>
        <v>825.0</v>
      </c>
      <c r="R31" s="6" t="n">
        <f si="0" t="shared"/>
        <v>7.615757575757576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49.0</v>
      </c>
      <c r="E32" s="5" t="n">
        <v>88.0</v>
      </c>
      <c r="F32" s="5" t="n">
        <v>101.0</v>
      </c>
      <c r="G32" s="5" t="n">
        <v>75.0</v>
      </c>
      <c r="H32" s="5" t="n">
        <v>139.0</v>
      </c>
      <c r="I32" s="5" t="n">
        <v>94.0</v>
      </c>
      <c r="J32" s="5" t="n">
        <v>45.0</v>
      </c>
      <c r="K32" s="5" t="n">
        <v>25.0</v>
      </c>
      <c r="L32" s="5" t="n">
        <v>7.0</v>
      </c>
      <c r="M32" s="5" t="n">
        <v>7.0</v>
      </c>
      <c r="N32" s="11" t="n">
        <f si="5" t="shared"/>
        <v>630.0</v>
      </c>
      <c r="O32" s="5" t="n">
        <v>7132.0</v>
      </c>
      <c r="P32" s="5" t="n">
        <v>5151.0</v>
      </c>
      <c r="Q32" s="11" t="n">
        <f si="2" t="shared"/>
        <v>623.0</v>
      </c>
      <c r="R32" s="6" t="n">
        <f si="0" t="shared"/>
        <v>8.268057784911717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541.0</v>
      </c>
      <c r="E33" s="5" t="n">
        <v>642.0</v>
      </c>
      <c r="F33" s="5" t="n">
        <v>643.0</v>
      </c>
      <c r="G33" s="5" t="n">
        <v>476.0</v>
      </c>
      <c r="H33" s="5" t="n">
        <v>571.0</v>
      </c>
      <c r="I33" s="5" t="n">
        <v>516.0</v>
      </c>
      <c r="J33" s="5" t="n">
        <v>182.0</v>
      </c>
      <c r="K33" s="5" t="n">
        <v>68.0</v>
      </c>
      <c r="L33" s="5" t="n">
        <v>77.0</v>
      </c>
      <c r="M33" s="5" t="n">
        <v>72.0</v>
      </c>
      <c r="N33" s="11" t="n">
        <f si="5" t="shared"/>
        <v>3788.0</v>
      </c>
      <c r="O33" s="5" t="n">
        <v>51548.0</v>
      </c>
      <c r="P33" s="5" t="n">
        <v>27485.0</v>
      </c>
      <c r="Q33" s="11" t="n">
        <f si="2" t="shared"/>
        <v>3716.0</v>
      </c>
      <c r="R33" s="6" t="n">
        <f si="0" t="shared"/>
        <v>7.396393972012917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76.0</v>
      </c>
      <c r="E34" s="5" t="n">
        <v>68.0</v>
      </c>
      <c r="F34" s="5" t="n">
        <v>70.0</v>
      </c>
      <c r="G34" s="5" t="n">
        <v>59.0</v>
      </c>
      <c r="H34" s="5" t="n">
        <v>76.0</v>
      </c>
      <c r="I34" s="5" t="n">
        <v>90.0</v>
      </c>
      <c r="J34" s="5" t="n">
        <v>34.0</v>
      </c>
      <c r="K34" s="5" t="n">
        <v>6.0</v>
      </c>
      <c r="L34" s="5" t="n">
        <v>5.0</v>
      </c>
      <c r="M34" s="5" t="n">
        <v>9.0</v>
      </c>
      <c r="N34" s="11" t="n">
        <f si="5" t="shared"/>
        <v>493.0</v>
      </c>
      <c r="O34" s="5" t="n">
        <v>5082.0</v>
      </c>
      <c r="P34" s="5" t="n">
        <v>3459.0</v>
      </c>
      <c r="Q34" s="11" t="n">
        <f si="2" t="shared"/>
        <v>484.0</v>
      </c>
      <c r="R34" s="6" t="n">
        <f si="0" t="shared"/>
        <v>7.146694214876033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8.0</v>
      </c>
      <c r="E35" s="5" t="n">
        <v>9.0</v>
      </c>
      <c r="F35" s="5" t="n">
        <v>17.0</v>
      </c>
      <c r="G35" s="5" t="n">
        <v>3.0</v>
      </c>
      <c r="H35" s="5" t="n">
        <v>15.0</v>
      </c>
      <c r="I35" s="5" t="n">
        <v>4.0</v>
      </c>
      <c r="J35" s="5" t="n">
        <v>5.0</v>
      </c>
      <c r="K35" s="5" t="n">
        <v>2.0</v>
      </c>
      <c r="L35" s="5" t="n">
        <v>2.0</v>
      </c>
      <c r="M35" s="5" t="n">
        <v>0.0</v>
      </c>
      <c r="N35" s="11" t="n">
        <f si="5" t="shared"/>
        <v>65.0</v>
      </c>
      <c r="O35" s="5" t="n">
        <v>595.0</v>
      </c>
      <c r="P35" s="5" t="n">
        <v>595.0</v>
      </c>
      <c r="Q35" s="11" t="n">
        <f si="2" t="shared"/>
        <v>65.0</v>
      </c>
      <c r="R35" s="6" t="n">
        <f si="0" t="shared"/>
        <v>9.153846153846153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148.0</v>
      </c>
      <c r="E36" s="5" t="n">
        <v>108.0</v>
      </c>
      <c r="F36" s="5" t="n">
        <v>108.0</v>
      </c>
      <c r="G36" s="5" t="n">
        <v>89.0</v>
      </c>
      <c r="H36" s="5" t="n">
        <v>141.0</v>
      </c>
      <c r="I36" s="5" t="n">
        <v>94.0</v>
      </c>
      <c r="J36" s="5" t="n">
        <v>48.0</v>
      </c>
      <c r="K36" s="5" t="n">
        <v>22.0</v>
      </c>
      <c r="L36" s="5" t="n">
        <v>6.0</v>
      </c>
      <c r="M36" s="5" t="n">
        <v>11.0</v>
      </c>
      <c r="N36" s="11" t="n">
        <f si="5" t="shared"/>
        <v>775.0</v>
      </c>
      <c r="O36" s="5" t="n">
        <v>7324.0</v>
      </c>
      <c r="P36" s="5" t="n">
        <v>5428.0</v>
      </c>
      <c r="Q36" s="11" t="n">
        <f si="2" t="shared"/>
        <v>764.0</v>
      </c>
      <c r="R36" s="6" t="n">
        <f si="0" t="shared"/>
        <v>7.104712041884817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24.0</v>
      </c>
      <c r="E37" s="5" t="n">
        <v>53.0</v>
      </c>
      <c r="F37" s="5" t="n">
        <v>69.0</v>
      </c>
      <c r="G37" s="5" t="n">
        <v>74.0</v>
      </c>
      <c r="H37" s="5" t="n">
        <v>169.0</v>
      </c>
      <c r="I37" s="5" t="n">
        <v>79.0</v>
      </c>
      <c r="J37" s="5" t="n">
        <v>30.0</v>
      </c>
      <c r="K37" s="5" t="n">
        <v>20.0</v>
      </c>
      <c r="L37" s="5" t="n">
        <v>7.0</v>
      </c>
      <c r="M37" s="5" t="n">
        <v>5.0</v>
      </c>
      <c r="N37" s="11" t="n">
        <f si="5" t="shared"/>
        <v>530.0</v>
      </c>
      <c r="O37" s="5" t="n">
        <v>5192.0</v>
      </c>
      <c r="P37" s="5" t="n">
        <v>4597.0</v>
      </c>
      <c r="Q37" s="11" t="n">
        <f si="2" t="shared"/>
        <v>525.0</v>
      </c>
      <c r="R37" s="6" t="n">
        <f si="0" t="shared"/>
        <v>8.756190476190476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218.0</v>
      </c>
      <c r="E38" s="5" t="n">
        <f ref="E38:M38" si="8" t="shared">E39-E26-E27-E28-E29-E30-E31-E32-E33-E34-E35-E36-E37</f>
        <v>341.0</v>
      </c>
      <c r="F38" s="5" t="n">
        <f si="8" t="shared"/>
        <v>547.0</v>
      </c>
      <c r="G38" s="5" t="n">
        <f si="8" t="shared"/>
        <v>361.0</v>
      </c>
      <c r="H38" s="5" t="n">
        <f si="8" t="shared"/>
        <v>606.0</v>
      </c>
      <c r="I38" s="5" t="n">
        <f si="8" t="shared"/>
        <v>441.0</v>
      </c>
      <c r="J38" s="5" t="n">
        <f si="8" t="shared"/>
        <v>127.0</v>
      </c>
      <c r="K38" s="5" t="n">
        <f si="8" t="shared"/>
        <v>84.0</v>
      </c>
      <c r="L38" s="5" t="n">
        <f si="8" t="shared"/>
        <v>28.0</v>
      </c>
      <c r="M38" s="5" t="n">
        <f si="8" t="shared"/>
        <v>61.0</v>
      </c>
      <c r="N38" s="11" t="n">
        <f si="5" t="shared"/>
        <v>2814.0</v>
      </c>
      <c r="O38" s="5" t="n">
        <f>O39-O26-O27-O28-O29-O30-O31-O32-O33-O34-O35-O36-O37</f>
        <v>37196.0</v>
      </c>
      <c r="P38" s="5" t="n">
        <f>P39-P26-P27-P28-P29-P30-P31-P32-P33-P34-P35-P36-P37</f>
        <v>21214.0</v>
      </c>
      <c r="Q38" s="11" t="n">
        <f si="2" t="shared"/>
        <v>2753.0</v>
      </c>
      <c r="R38" s="6" t="n">
        <f si="0" t="shared"/>
        <v>7.705775517617145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2422.0</v>
      </c>
      <c r="E39" s="5" t="n">
        <v>2916.0</v>
      </c>
      <c r="F39" s="5" t="n">
        <v>3008.0</v>
      </c>
      <c r="G39" s="5" t="n">
        <v>2182.0</v>
      </c>
      <c r="H39" s="5" t="n">
        <v>3816.0</v>
      </c>
      <c r="I39" s="5" t="n">
        <v>2923.0</v>
      </c>
      <c r="J39" s="5" t="n">
        <v>1298.0</v>
      </c>
      <c r="K39" s="5" t="n">
        <v>489.0</v>
      </c>
      <c r="L39" s="5" t="n">
        <v>229.0</v>
      </c>
      <c r="M39" s="5" t="n">
        <v>266.0</v>
      </c>
      <c r="N39" s="11" t="n">
        <f si="5" t="shared"/>
        <v>19549.0</v>
      </c>
      <c r="O39" s="5" t="n">
        <v>221609.0</v>
      </c>
      <c r="P39" s="5" t="n">
        <v>148413.0</v>
      </c>
      <c r="Q39" s="11" t="n">
        <f si="2" t="shared"/>
        <v>19283.0</v>
      </c>
      <c r="R39" s="6" t="n">
        <f si="0" t="shared"/>
        <v>7.696572110148836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717.0</v>
      </c>
      <c r="E40" s="5" t="n">
        <v>640.0</v>
      </c>
      <c r="F40" s="5" t="n">
        <v>672.0</v>
      </c>
      <c r="G40" s="5" t="n">
        <v>590.0</v>
      </c>
      <c r="H40" s="5" t="n">
        <v>1090.0</v>
      </c>
      <c r="I40" s="5" t="n">
        <v>900.0</v>
      </c>
      <c r="J40" s="5" t="n">
        <v>397.0</v>
      </c>
      <c r="K40" s="5" t="n">
        <v>69.0</v>
      </c>
      <c r="L40" s="5" t="n">
        <v>35.0</v>
      </c>
      <c r="M40" s="5" t="n">
        <v>51.0</v>
      </c>
      <c r="N40" s="11" t="n">
        <f si="5" t="shared"/>
        <v>5161.0</v>
      </c>
      <c r="O40" s="5" t="n">
        <v>48854.0</v>
      </c>
      <c r="P40" s="5" t="n">
        <v>37003.0</v>
      </c>
      <c r="Q40" s="11" t="n">
        <f si="2" t="shared"/>
        <v>5110.0</v>
      </c>
      <c r="R40" s="6" t="n">
        <f si="0" t="shared"/>
        <v>7.241291585127201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60.0</v>
      </c>
      <c r="E41" s="5" t="n">
        <v>64.0</v>
      </c>
      <c r="F41" s="5" t="n">
        <v>131.0</v>
      </c>
      <c r="G41" s="5" t="n">
        <v>69.0</v>
      </c>
      <c r="H41" s="5" t="n">
        <v>149.0</v>
      </c>
      <c r="I41" s="5" t="n">
        <v>117.0</v>
      </c>
      <c r="J41" s="5" t="n">
        <v>75.0</v>
      </c>
      <c r="K41" s="5" t="n">
        <v>23.0</v>
      </c>
      <c r="L41" s="5" t="n">
        <v>21.0</v>
      </c>
      <c r="M41" s="5" t="n">
        <v>23.0</v>
      </c>
      <c r="N41" s="11" t="n">
        <f si="5" t="shared"/>
        <v>732.0</v>
      </c>
      <c r="O41" s="5" t="n">
        <v>14144.0</v>
      </c>
      <c r="P41" s="5" t="n">
        <v>7178.0</v>
      </c>
      <c r="Q41" s="11" t="n">
        <f si="2" t="shared"/>
        <v>709.0</v>
      </c>
      <c r="R41" s="6" t="n">
        <f si="0" t="shared"/>
        <v>10.124118476727785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3.0</v>
      </c>
      <c r="E42" s="5" t="n">
        <f ref="E42:M42" si="9" t="shared">E43-E40-E41</f>
        <v>16.0</v>
      </c>
      <c r="F42" s="5" t="n">
        <f si="9" t="shared"/>
        <v>14.0</v>
      </c>
      <c r="G42" s="5" t="n">
        <f si="9" t="shared"/>
        <v>21.0</v>
      </c>
      <c r="H42" s="5" t="n">
        <f si="9" t="shared"/>
        <v>23.0</v>
      </c>
      <c r="I42" s="5" t="n">
        <f si="9" t="shared"/>
        <v>12.0</v>
      </c>
      <c r="J42" s="5" t="n">
        <f si="9" t="shared"/>
        <v>5.0</v>
      </c>
      <c r="K42" s="5" t="n">
        <f si="9" t="shared"/>
        <v>5.0</v>
      </c>
      <c r="L42" s="5" t="n">
        <f si="9" t="shared"/>
        <v>0.0</v>
      </c>
      <c r="M42" s="5" t="n">
        <f si="9" t="shared"/>
        <v>12.0</v>
      </c>
      <c r="N42" s="11" t="n">
        <f si="5" t="shared"/>
        <v>111.0</v>
      </c>
      <c r="O42" s="5" t="n">
        <f>O43-O40-O41</f>
        <v>3132.0</v>
      </c>
      <c r="P42" s="5" t="n">
        <f>P43-P40-P41</f>
        <v>742.0</v>
      </c>
      <c r="Q42" s="11" t="n">
        <f si="2" t="shared"/>
        <v>99.0</v>
      </c>
      <c r="R42" s="6" t="n">
        <f si="0" t="shared"/>
        <v>7.494949494949495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780.0</v>
      </c>
      <c r="E43" s="5" t="n">
        <v>720.0</v>
      </c>
      <c r="F43" s="5" t="n">
        <v>817.0</v>
      </c>
      <c r="G43" s="5" t="n">
        <v>680.0</v>
      </c>
      <c r="H43" s="5" t="n">
        <v>1262.0</v>
      </c>
      <c r="I43" s="5" t="n">
        <v>1029.0</v>
      </c>
      <c r="J43" s="5" t="n">
        <v>477.0</v>
      </c>
      <c r="K43" s="5" t="n">
        <v>97.0</v>
      </c>
      <c r="L43" s="5" t="n">
        <v>56.0</v>
      </c>
      <c r="M43" s="5" t="n">
        <v>86.0</v>
      </c>
      <c r="N43" s="11" t="n">
        <f si="5" t="shared"/>
        <v>6004.0</v>
      </c>
      <c r="O43" s="5" t="n">
        <v>66130.0</v>
      </c>
      <c r="P43" s="5" t="n">
        <v>44923.0</v>
      </c>
      <c r="Q43" s="11" t="n">
        <f si="2" t="shared"/>
        <v>5918.0</v>
      </c>
      <c r="R43" s="6" t="n">
        <f si="0" t="shared"/>
        <v>7.590909090909091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26.0</v>
      </c>
      <c r="E44" s="8" t="n">
        <v>48.0</v>
      </c>
      <c r="F44" s="8" t="n">
        <v>36.0</v>
      </c>
      <c r="G44" s="8" t="n">
        <v>20.0</v>
      </c>
      <c r="H44" s="8" t="n">
        <v>72.0</v>
      </c>
      <c r="I44" s="8" t="n">
        <v>74.0</v>
      </c>
      <c r="J44" s="8" t="n">
        <v>19.0</v>
      </c>
      <c r="K44" s="8" t="n">
        <v>19.0</v>
      </c>
      <c r="L44" s="8" t="n">
        <v>13.0</v>
      </c>
      <c r="M44" s="8" t="n">
        <v>37.0</v>
      </c>
      <c r="N44" s="11" t="n">
        <f si="5" t="shared"/>
        <v>364.0</v>
      </c>
      <c r="O44" s="8" t="n">
        <v>14307.0</v>
      </c>
      <c r="P44" s="8" t="n">
        <v>3812.0</v>
      </c>
      <c r="Q44" s="11" t="n">
        <f si="2" t="shared"/>
        <v>327.0</v>
      </c>
      <c r="R44" s="6" t="n">
        <f si="0" t="shared"/>
        <v>11.65749235474006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8.0</v>
      </c>
      <c r="E45" s="8" t="n">
        <f ref="E45:M45" si="10" t="shared">E46-E44</f>
        <v>29.0</v>
      </c>
      <c r="F45" s="8" t="n">
        <f si="10" t="shared"/>
        <v>36.0</v>
      </c>
      <c r="G45" s="8" t="n">
        <f si="10" t="shared"/>
        <v>48.0</v>
      </c>
      <c r="H45" s="8" t="n">
        <f si="10" t="shared"/>
        <v>132.0</v>
      </c>
      <c r="I45" s="8" t="n">
        <f si="10" t="shared"/>
        <v>60.0</v>
      </c>
      <c r="J45" s="8" t="n">
        <f si="10" t="shared"/>
        <v>24.0</v>
      </c>
      <c r="K45" s="8" t="n">
        <f si="10" t="shared"/>
        <v>10.0</v>
      </c>
      <c r="L45" s="8" t="n">
        <f si="10" t="shared"/>
        <v>6.0</v>
      </c>
      <c r="M45" s="8" t="n">
        <f si="10" t="shared"/>
        <v>14.0</v>
      </c>
      <c r="N45" s="11" t="n">
        <f si="5" t="shared"/>
        <v>367.0</v>
      </c>
      <c r="O45" s="8" t="n">
        <f>O46-O44</f>
        <v>7298.0</v>
      </c>
      <c r="P45" s="8" t="n">
        <f>P46-P44</f>
        <v>3202.0</v>
      </c>
      <c r="Q45" s="11" t="n">
        <f si="2" t="shared"/>
        <v>353.0</v>
      </c>
      <c r="R45" s="6" t="n">
        <f si="0" t="shared"/>
        <v>9.070821529745043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34.0</v>
      </c>
      <c r="E46" s="8" t="n">
        <v>77.0</v>
      </c>
      <c r="F46" s="8" t="n">
        <v>72.0</v>
      </c>
      <c r="G46" s="8" t="n">
        <v>68.0</v>
      </c>
      <c r="H46" s="8" t="n">
        <v>204.0</v>
      </c>
      <c r="I46" s="8" t="n">
        <v>134.0</v>
      </c>
      <c r="J46" s="8" t="n">
        <v>43.0</v>
      </c>
      <c r="K46" s="8" t="n">
        <v>29.0</v>
      </c>
      <c r="L46" s="8" t="n">
        <v>19.0</v>
      </c>
      <c r="M46" s="8" t="n">
        <v>51.0</v>
      </c>
      <c r="N46" s="11" t="n">
        <f si="5" t="shared"/>
        <v>731.0</v>
      </c>
      <c r="O46" s="8" t="n">
        <v>21605.0</v>
      </c>
      <c r="P46" s="8" t="n">
        <v>7014.0</v>
      </c>
      <c r="Q46" s="11" t="n">
        <f si="2" t="shared"/>
        <v>680.0</v>
      </c>
      <c r="R46" s="6" t="n">
        <f si="0" t="shared"/>
        <v>10.314705882352941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159.0</v>
      </c>
      <c r="E47" s="5" t="n">
        <v>253.0</v>
      </c>
      <c r="F47" s="5" t="n">
        <v>322.0</v>
      </c>
      <c r="G47" s="5" t="n">
        <v>190.0</v>
      </c>
      <c r="H47" s="5" t="n">
        <v>452.0</v>
      </c>
      <c r="I47" s="5" t="n">
        <v>329.0</v>
      </c>
      <c r="J47" s="5" t="n">
        <v>163.0</v>
      </c>
      <c r="K47" s="5" t="n">
        <v>24.0</v>
      </c>
      <c r="L47" s="5" t="n">
        <v>13.0</v>
      </c>
      <c r="M47" s="5" t="n">
        <v>58.0</v>
      </c>
      <c r="N47" s="11" t="n">
        <f si="5" t="shared"/>
        <v>1963.0</v>
      </c>
      <c r="O47" s="5" t="n">
        <v>40820.0</v>
      </c>
      <c r="P47" s="5" t="n">
        <v>14231.0</v>
      </c>
      <c r="Q47" s="11" t="n">
        <f si="2" t="shared"/>
        <v>1905.0</v>
      </c>
      <c r="R47" s="6" t="n">
        <f si="0" t="shared"/>
        <v>7.470341207349081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20048.0</v>
      </c>
      <c r="E48" s="5" t="n">
        <f ref="E48:M48" si="11" t="shared">E47+E46+E43+E39+E25+E18</f>
        <v>62052.0</v>
      </c>
      <c r="F48" s="5" t="n">
        <f si="11" t="shared"/>
        <v>81989.0</v>
      </c>
      <c r="G48" s="5" t="n">
        <f si="11" t="shared"/>
        <v>57882.0</v>
      </c>
      <c r="H48" s="5" t="n">
        <f si="11" t="shared"/>
        <v>155848.0</v>
      </c>
      <c r="I48" s="5" t="n">
        <f si="11" t="shared"/>
        <v>34592.0</v>
      </c>
      <c r="J48" s="5" t="n">
        <f si="11" t="shared"/>
        <v>13847.0</v>
      </c>
      <c r="K48" s="5" t="n">
        <f si="11" t="shared"/>
        <v>8402.0</v>
      </c>
      <c r="L48" s="5" t="n">
        <f si="11" t="shared"/>
        <v>3757.0</v>
      </c>
      <c r="M48" s="5" t="n">
        <f si="11" t="shared"/>
        <v>20801.0</v>
      </c>
      <c r="N48" s="11" t="n">
        <f si="5" t="shared"/>
        <v>459218.0</v>
      </c>
      <c r="O48" s="5" t="n">
        <f>O47+O46+O43+O39+O25+O18</f>
        <v>1.5198039E7</v>
      </c>
      <c r="P48" s="5" t="n">
        <f>P47+P46+P43+P39+P25+P18</f>
        <v>2929502.0</v>
      </c>
      <c r="Q48" s="11" t="n">
        <f si="2" t="shared"/>
        <v>438417.0</v>
      </c>
      <c r="R48" s="6" t="n">
        <f si="0" t="shared"/>
        <v>6.681999101312221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4.36568252986599</v>
      </c>
      <c r="E49" s="6" t="n">
        <f ref="E49" si="13" t="shared">E48/$N$48*100</f>
        <v>13.51253652949144</v>
      </c>
      <c r="F49" s="6" t="n">
        <f ref="F49" si="14" t="shared">F48/$N$48*100</f>
        <v>17.85404753297998</v>
      </c>
      <c r="G49" s="6" t="n">
        <f ref="G49" si="15" t="shared">G48/$N$48*100</f>
        <v>12.604471079095331</v>
      </c>
      <c r="H49" s="6" t="n">
        <f ref="H49" si="16" t="shared">H48/$N$48*100</f>
        <v>33.937694079935895</v>
      </c>
      <c r="I49" s="6" t="n">
        <f ref="I49" si="17" t="shared">I48/$N$48*100</f>
        <v>7.532805769808674</v>
      </c>
      <c r="J49" s="6" t="n">
        <f ref="J49" si="18" t="shared">J48/$N$48*100</f>
        <v>3.015343475212209</v>
      </c>
      <c r="K49" s="6" t="n">
        <f ref="K49" si="19" t="shared">K48/$N$48*100</f>
        <v>1.8296321137237652</v>
      </c>
      <c r="L49" s="6" t="n">
        <f ref="L49" si="20" t="shared">L48/$N$48*100</f>
        <v>0.8181299513520812</v>
      </c>
      <c r="M49" s="6" t="n">
        <f ref="M49" si="21" t="shared">M48/$N$48*100</f>
        <v>4.5296569385346395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