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<sst xmlns="http://schemas.openxmlformats.org/spreadsheetml/2006/main" count="118" uniqueCount="73">
  <si>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</si>
  <si>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</si>
  <si>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</si>
  <si>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</si>
  <si>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</si>
  <si>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</si>
  <si>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</si>
  <si>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</si>
  <si>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</si>
  <si>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</si>
  <si>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</si>
  <si>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</si>
  <si>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</si>
  <si>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</si>
  <si>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</si>
  <si>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</si>
  <si>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</si>
  <si>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</si>
  <si>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</si>
  <si>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</si>
  <si>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</si>
  <si>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</si>
  <si>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</si>
  <si>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</si>
  <si>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</si>
  <si>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</si>
  <si>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</si>
  <si>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</si>
  <si>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</si>
  <si>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</si>
  <si>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</si>
  <si>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</si>
  <si>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</si>
  <si>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</si>
  <si>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</si>
  <si>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</si>
  <si>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</si>
  <si>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</si>
  <si>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</si>
  <si>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</si>
  <si>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</si>
  <si>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</si>
  <si>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</si>
  <si>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</si>
  <si>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</si>
  <si>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</si>
  <si>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</si>
  <si>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</si>
  <si>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</si>
  <si>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</si>
  <si>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</si>
  <si>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</si>
  <si>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</si>
  <si>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</si>
  <si>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</si>
  <si>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</si>
  <si>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</si>
  <si>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</si>
  <si>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</si>
  <si>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</si>
  <si>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</si>
  <si>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</si>
  <si>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</si>
  <si>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</si>
  <si>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</si>
  <si>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</si>
  <si>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</si>
  <si>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</si>
  <si>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</si>
  <si>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</si>
  <si>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</si>
  <si>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99年6月來臺旅客人次～按停留夜數分
Table 1-8  Visitor Arrivals  by Length of Stay,
June,2010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</si>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</sst>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3747.0</v>
      </c>
      <c r="E3" s="4" t="n">
        <v>9634.0</v>
      </c>
      <c r="F3" s="4" t="n">
        <v>28050.0</v>
      </c>
      <c r="G3" s="4" t="n">
        <v>16433.0</v>
      </c>
      <c r="H3" s="4" t="n">
        <v>10848.0</v>
      </c>
      <c r="I3" s="4" t="n">
        <v>2346.0</v>
      </c>
      <c r="J3" s="4" t="n">
        <v>657.0</v>
      </c>
      <c r="K3" s="4" t="n">
        <v>340.0</v>
      </c>
      <c r="L3" s="4" t="n">
        <v>303.0</v>
      </c>
      <c r="M3" s="4" t="n">
        <v>2479.0</v>
      </c>
      <c r="N3" s="11" t="n">
        <f>SUM(D3:M3)</f>
        <v>74837.0</v>
      </c>
      <c r="O3" s="4" t="n">
        <v>641904.0</v>
      </c>
      <c r="P3" s="4" t="n">
        <v>311624.0</v>
      </c>
      <c r="Q3" s="11" t="n">
        <f>SUM(D3:L3)</f>
        <v>72358.0</v>
      </c>
      <c r="R3" s="6" t="n">
        <f ref="R3:R48" si="0" t="shared">IF(P3&lt;&gt;0,P3/SUM(D3:L3),0)</f>
        <v>4.306697255313856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2747.0</v>
      </c>
      <c r="E4" s="5" t="n">
        <v>1799.0</v>
      </c>
      <c r="F4" s="5" t="n">
        <v>3236.0</v>
      </c>
      <c r="G4" s="5" t="n">
        <v>14861.0</v>
      </c>
      <c r="H4" s="5" t="n">
        <v>104927.0</v>
      </c>
      <c r="I4" s="5" t="n">
        <v>6012.0</v>
      </c>
      <c r="J4" s="5" t="n">
        <v>1399.0</v>
      </c>
      <c r="K4" s="5" t="n">
        <v>2387.0</v>
      </c>
      <c r="L4" s="5" t="n">
        <v>915.0</v>
      </c>
      <c r="M4" s="5" t="n">
        <v>5404.0</v>
      </c>
      <c r="N4" s="11" t="n">
        <f ref="N4:N14" si="1" t="shared">SUM(D4:M4)</f>
        <v>143687.0</v>
      </c>
      <c r="O4" s="5" t="n">
        <v>2777187.0</v>
      </c>
      <c r="P4" s="5" t="n">
        <v>1017514.0</v>
      </c>
      <c r="Q4" s="11" t="n">
        <f ref="Q4:Q48" si="2" t="shared">SUM(D4:L4)</f>
        <v>138283.0</v>
      </c>
      <c r="R4" s="6" t="n">
        <f si="0" t="shared"/>
        <v>7.358200212607479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3478.0</v>
      </c>
      <c r="E5" s="5" t="n">
        <v>26605.0</v>
      </c>
      <c r="F5" s="5" t="n">
        <v>26501.0</v>
      </c>
      <c r="G5" s="5" t="n">
        <v>10970.0</v>
      </c>
      <c r="H5" s="5" t="n">
        <v>5704.0</v>
      </c>
      <c r="I5" s="5" t="n">
        <v>3127.0</v>
      </c>
      <c r="J5" s="5" t="n">
        <v>1918.0</v>
      </c>
      <c r="K5" s="5" t="n">
        <v>1165.0</v>
      </c>
      <c r="L5" s="5" t="n">
        <v>715.0</v>
      </c>
      <c r="M5" s="5" t="n">
        <v>1119.0</v>
      </c>
      <c r="N5" s="11" t="n">
        <f si="1" t="shared"/>
        <v>81302.0</v>
      </c>
      <c r="O5" s="5" t="n">
        <v>650637.0</v>
      </c>
      <c r="P5" s="5" t="n">
        <v>391013.0</v>
      </c>
      <c r="Q5" s="11" t="n">
        <f si="2" t="shared"/>
        <v>80183.0</v>
      </c>
      <c r="R5" s="6" t="n">
        <f si="0" t="shared"/>
        <v>4.876507489118641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1898.0</v>
      </c>
      <c r="E6" s="5" t="n">
        <v>4026.0</v>
      </c>
      <c r="F6" s="5" t="n">
        <v>5736.0</v>
      </c>
      <c r="G6" s="5" t="n">
        <v>1632.0</v>
      </c>
      <c r="H6" s="5" t="n">
        <v>1216.0</v>
      </c>
      <c r="I6" s="5" t="n">
        <v>543.0</v>
      </c>
      <c r="J6" s="5" t="n">
        <v>467.0</v>
      </c>
      <c r="K6" s="5" t="n">
        <v>162.0</v>
      </c>
      <c r="L6" s="5" t="n">
        <v>118.0</v>
      </c>
      <c r="M6" s="5" t="n">
        <v>607.0</v>
      </c>
      <c r="N6" s="11" t="n">
        <f si="1" t="shared"/>
        <v>16405.0</v>
      </c>
      <c r="O6" s="5" t="n">
        <v>200215.0</v>
      </c>
      <c r="P6" s="5" t="n">
        <v>73876.0</v>
      </c>
      <c r="Q6" s="11" t="n">
        <f si="2" t="shared"/>
        <v>15798.0</v>
      </c>
      <c r="R6" s="6" t="n">
        <f si="0" t="shared"/>
        <v>4.676288137738954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277.0</v>
      </c>
      <c r="E7" s="5" t="n">
        <v>228.0</v>
      </c>
      <c r="F7" s="5" t="n">
        <v>338.0</v>
      </c>
      <c r="G7" s="5" t="n">
        <v>264.0</v>
      </c>
      <c r="H7" s="5" t="n">
        <v>451.0</v>
      </c>
      <c r="I7" s="5" t="n">
        <v>212.0</v>
      </c>
      <c r="J7" s="5" t="n">
        <v>138.0</v>
      </c>
      <c r="K7" s="5" t="n">
        <v>96.0</v>
      </c>
      <c r="L7" s="5" t="n">
        <v>37.0</v>
      </c>
      <c r="M7" s="5" t="n">
        <v>157.0</v>
      </c>
      <c r="N7" s="11" t="n">
        <f si="1" t="shared"/>
        <v>2198.0</v>
      </c>
      <c r="O7" s="5" t="n">
        <v>61745.0</v>
      </c>
      <c r="P7" s="5" t="n">
        <v>18213.0</v>
      </c>
      <c r="Q7" s="11" t="n">
        <f si="2" t="shared"/>
        <v>2041.0</v>
      </c>
      <c r="R7" s="6" t="n">
        <f si="0" t="shared"/>
        <v>8.92356687898089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74.0</v>
      </c>
      <c r="E8" s="5" t="n">
        <v>198.0</v>
      </c>
      <c r="F8" s="5" t="n">
        <v>257.0</v>
      </c>
      <c r="G8" s="5" t="n">
        <v>244.0</v>
      </c>
      <c r="H8" s="5" t="n">
        <v>423.0</v>
      </c>
      <c r="I8" s="5" t="n">
        <v>169.0</v>
      </c>
      <c r="J8" s="5" t="n">
        <v>39.0</v>
      </c>
      <c r="K8" s="5" t="n">
        <v>23.0</v>
      </c>
      <c r="L8" s="5" t="n">
        <v>20.0</v>
      </c>
      <c r="M8" s="5" t="n">
        <v>84.0</v>
      </c>
      <c r="N8" s="11" t="n">
        <f si="1" t="shared"/>
        <v>1531.0</v>
      </c>
      <c r="O8" s="5" t="n">
        <v>33846.0</v>
      </c>
      <c r="P8" s="5" t="n">
        <v>9678.0</v>
      </c>
      <c r="Q8" s="11" t="n">
        <f si="2" t="shared"/>
        <v>1447.0</v>
      </c>
      <c r="R8" s="6" t="n">
        <f si="0" t="shared"/>
        <v>6.688320663441603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871.0</v>
      </c>
      <c r="E9" s="5" t="n">
        <v>743.0</v>
      </c>
      <c r="F9" s="5" t="n">
        <v>1611.0</v>
      </c>
      <c r="G9" s="5" t="n">
        <v>2847.0</v>
      </c>
      <c r="H9" s="5" t="n">
        <v>15102.0</v>
      </c>
      <c r="I9" s="5" t="n">
        <v>3843.0</v>
      </c>
      <c r="J9" s="5" t="n">
        <v>650.0</v>
      </c>
      <c r="K9" s="5" t="n">
        <v>172.0</v>
      </c>
      <c r="L9" s="5" t="n">
        <v>92.0</v>
      </c>
      <c r="M9" s="5" t="n">
        <v>1197.0</v>
      </c>
      <c r="N9" s="11" t="n">
        <f si="1" t="shared"/>
        <v>27128.0</v>
      </c>
      <c r="O9" s="5" t="n">
        <v>401395.0</v>
      </c>
      <c r="P9" s="5" t="n">
        <v>177530.0</v>
      </c>
      <c r="Q9" s="11" t="n">
        <f si="2" t="shared"/>
        <v>25931.0</v>
      </c>
      <c r="R9" s="6" t="n">
        <f si="0" t="shared"/>
        <v>6.846245806177934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663.0</v>
      </c>
      <c r="E10" s="5" t="n">
        <v>1378.0</v>
      </c>
      <c r="F10" s="5" t="n">
        <v>2003.0</v>
      </c>
      <c r="G10" s="5" t="n">
        <v>3036.0</v>
      </c>
      <c r="H10" s="5" t="n">
        <v>11814.0</v>
      </c>
      <c r="I10" s="5" t="n">
        <v>3161.0</v>
      </c>
      <c r="J10" s="5" t="n">
        <v>774.0</v>
      </c>
      <c r="K10" s="5" t="n">
        <v>180.0</v>
      </c>
      <c r="L10" s="5" t="n">
        <v>97.0</v>
      </c>
      <c r="M10" s="5" t="n">
        <v>172.0</v>
      </c>
      <c r="N10" s="11" t="n">
        <f si="1" t="shared"/>
        <v>23278.0</v>
      </c>
      <c r="O10" s="5" t="n">
        <v>191458.0</v>
      </c>
      <c r="P10" s="5" t="n">
        <v>157219.0</v>
      </c>
      <c r="Q10" s="11" t="n">
        <f si="2" t="shared"/>
        <v>23106.0</v>
      </c>
      <c r="R10" s="6" t="n">
        <f si="0" t="shared"/>
        <v>6.804249978360599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397.0</v>
      </c>
      <c r="E11" s="5" t="n">
        <v>410.0</v>
      </c>
      <c r="F11" s="5" t="n">
        <v>512.0</v>
      </c>
      <c r="G11" s="5" t="n">
        <v>716.0</v>
      </c>
      <c r="H11" s="5" t="n">
        <v>1350.0</v>
      </c>
      <c r="I11" s="5" t="n">
        <v>1165.0</v>
      </c>
      <c r="J11" s="5" t="n">
        <v>630.0</v>
      </c>
      <c r="K11" s="5" t="n">
        <v>350.0</v>
      </c>
      <c r="L11" s="5" t="n">
        <v>130.0</v>
      </c>
      <c r="M11" s="5" t="n">
        <v>4997.0</v>
      </c>
      <c r="N11" s="11" t="n">
        <f si="1" t="shared"/>
        <v>10657.0</v>
      </c>
      <c r="O11" s="5" t="n">
        <v>4166829.0</v>
      </c>
      <c r="P11" s="5" t="n">
        <v>66783.0</v>
      </c>
      <c r="Q11" s="11" t="n">
        <f si="2" t="shared"/>
        <v>5660.0</v>
      </c>
      <c r="R11" s="6" t="n">
        <f si="0" t="shared"/>
        <v>11.799116607773852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496.0</v>
      </c>
      <c r="E12" s="5" t="n">
        <v>495.0</v>
      </c>
      <c r="F12" s="5" t="n">
        <v>719.0</v>
      </c>
      <c r="G12" s="5" t="n">
        <v>530.0</v>
      </c>
      <c r="H12" s="5" t="n">
        <v>739.0</v>
      </c>
      <c r="I12" s="5" t="n">
        <v>598.0</v>
      </c>
      <c r="J12" s="5" t="n">
        <v>467.0</v>
      </c>
      <c r="K12" s="5" t="n">
        <v>177.0</v>
      </c>
      <c r="L12" s="5" t="n">
        <v>118.0</v>
      </c>
      <c r="M12" s="5" t="n">
        <v>3190.0</v>
      </c>
      <c r="N12" s="11" t="n">
        <f si="1" t="shared"/>
        <v>7529.0</v>
      </c>
      <c r="O12" s="5" t="n">
        <v>2236161.0</v>
      </c>
      <c r="P12" s="5" t="n">
        <v>43925.0</v>
      </c>
      <c r="Q12" s="11" t="n">
        <f si="2" t="shared"/>
        <v>4339.0</v>
      </c>
      <c r="R12" s="6" t="n">
        <f si="0" t="shared"/>
        <v>10.123300299608205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245.0</v>
      </c>
      <c r="E13" s="5" t="n">
        <v>551.0</v>
      </c>
      <c r="F13" s="5" t="n">
        <v>829.0</v>
      </c>
      <c r="G13" s="5" t="n">
        <v>508.0</v>
      </c>
      <c r="H13" s="5" t="n">
        <v>554.0</v>
      </c>
      <c r="I13" s="5" t="n">
        <v>273.0</v>
      </c>
      <c r="J13" s="5" t="n">
        <v>198.0</v>
      </c>
      <c r="K13" s="5" t="n">
        <v>219.0</v>
      </c>
      <c r="L13" s="5" t="n">
        <v>98.0</v>
      </c>
      <c r="M13" s="5" t="n">
        <v>3175.0</v>
      </c>
      <c r="N13" s="11" t="n">
        <f si="1" t="shared"/>
        <v>6650.0</v>
      </c>
      <c r="O13" s="5" t="n">
        <v>2171143.0</v>
      </c>
      <c r="P13" s="5" t="n">
        <v>34435.0</v>
      </c>
      <c r="Q13" s="11" t="n">
        <f si="2" t="shared"/>
        <v>3475.0</v>
      </c>
      <c r="R13" s="6" t="n">
        <f si="0" t="shared"/>
        <v>9.909352517985612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65.0</v>
      </c>
      <c r="E14" s="5" t="n">
        <v>88.0</v>
      </c>
      <c r="F14" s="5" t="n">
        <v>234.0</v>
      </c>
      <c r="G14" s="5" t="n">
        <v>192.0</v>
      </c>
      <c r="H14" s="5" t="n">
        <v>576.0</v>
      </c>
      <c r="I14" s="5" t="n">
        <v>430.0</v>
      </c>
      <c r="J14" s="5" t="n">
        <v>468.0</v>
      </c>
      <c r="K14" s="5" t="n">
        <v>357.0</v>
      </c>
      <c r="L14" s="5" t="n">
        <v>201.0</v>
      </c>
      <c r="M14" s="5" t="n">
        <v>4110.0</v>
      </c>
      <c r="N14" s="11" t="n">
        <f si="1" t="shared"/>
        <v>6721.0</v>
      </c>
      <c r="O14" s="5" t="n">
        <v>3157436.0</v>
      </c>
      <c r="P14" s="5" t="n">
        <v>53747.0</v>
      </c>
      <c r="Q14" s="11" t="n">
        <f si="2" t="shared"/>
        <v>2611.0</v>
      </c>
      <c r="R14" s="6" t="n">
        <f si="0" t="shared"/>
        <v>20.584833397165838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26.0</v>
      </c>
      <c r="E15" s="5" t="n">
        <f ref="E15:M15" si="3" t="shared">E16-E9-E10-E11-E12-E13-E14</f>
        <v>21.0</v>
      </c>
      <c r="F15" s="5" t="n">
        <f si="3" t="shared"/>
        <v>20.0</v>
      </c>
      <c r="G15" s="5" t="n">
        <f si="3" t="shared"/>
        <v>36.0</v>
      </c>
      <c r="H15" s="5" t="n">
        <f si="3" t="shared"/>
        <v>81.0</v>
      </c>
      <c r="I15" s="5" t="n">
        <f si="3" t="shared"/>
        <v>86.0</v>
      </c>
      <c r="J15" s="5" t="n">
        <f si="3" t="shared"/>
        <v>43.0</v>
      </c>
      <c r="K15" s="5" t="n">
        <f si="3" t="shared"/>
        <v>32.0</v>
      </c>
      <c r="L15" s="5" t="n">
        <f si="3" t="shared"/>
        <v>19.0</v>
      </c>
      <c r="M15" s="5" t="n">
        <f si="3" t="shared"/>
        <v>201.0</v>
      </c>
      <c r="N15" s="5" t="n">
        <f ref="N15" si="4" t="shared">N16-N9-N10-N11-N12-N13-N14</f>
        <v>565.0</v>
      </c>
      <c r="O15" s="5" t="n">
        <f>O16-O9-O10-O11-O12-O13-O14</f>
        <v>161593.0</v>
      </c>
      <c r="P15" s="5" t="n">
        <f>P16-P9-P10-P11-P12-P13-P14</f>
        <v>5702.0</v>
      </c>
      <c r="Q15" s="11" t="n">
        <f si="2" t="shared"/>
        <v>364.0</v>
      </c>
      <c r="R15" s="6" t="n">
        <f si="0" t="shared"/>
        <v>15.664835164835164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2763.0</v>
      </c>
      <c r="E16" s="5" t="n">
        <v>3686.0</v>
      </c>
      <c r="F16" s="5" t="n">
        <v>5928.0</v>
      </c>
      <c r="G16" s="5" t="n">
        <v>7865.0</v>
      </c>
      <c r="H16" s="5" t="n">
        <v>30216.0</v>
      </c>
      <c r="I16" s="5" t="n">
        <v>9556.0</v>
      </c>
      <c r="J16" s="5" t="n">
        <v>3230.0</v>
      </c>
      <c r="K16" s="5" t="n">
        <v>1487.0</v>
      </c>
      <c r="L16" s="5" t="n">
        <v>755.0</v>
      </c>
      <c r="M16" s="5" t="n">
        <v>17042.0</v>
      </c>
      <c r="N16" s="11" t="n">
        <f ref="N16:N48" si="5" t="shared">SUM(D16:M16)</f>
        <v>82528.0</v>
      </c>
      <c r="O16" s="5" t="n">
        <v>1.2486015E7</v>
      </c>
      <c r="P16" s="5" t="n">
        <v>539341.0</v>
      </c>
      <c r="Q16" s="11" t="n">
        <f si="2" t="shared"/>
        <v>65486.0</v>
      </c>
      <c r="R16" s="6" t="n">
        <f si="0" t="shared"/>
        <v>8.235974101334637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108.0</v>
      </c>
      <c r="E17" s="5" t="n">
        <f ref="E17:M17" si="6" t="shared">E18-E16-E3-E4-E5-E6-E7-E8</f>
        <v>162.0</v>
      </c>
      <c r="F17" s="5" t="n">
        <f si="6" t="shared"/>
        <v>196.0</v>
      </c>
      <c r="G17" s="5" t="n">
        <f si="6" t="shared"/>
        <v>222.0</v>
      </c>
      <c r="H17" s="5" t="n">
        <f si="6" t="shared"/>
        <v>480.0</v>
      </c>
      <c r="I17" s="5" t="n">
        <f si="6" t="shared"/>
        <v>763.0</v>
      </c>
      <c r="J17" s="5" t="n">
        <f si="6" t="shared"/>
        <v>808.0</v>
      </c>
      <c r="K17" s="5" t="n">
        <f si="6" t="shared"/>
        <v>798.0</v>
      </c>
      <c r="L17" s="5" t="n">
        <f si="6" t="shared"/>
        <v>823.0</v>
      </c>
      <c r="M17" s="5" t="n">
        <f si="6" t="shared"/>
        <v>2915.0</v>
      </c>
      <c r="N17" s="11" t="n">
        <f si="5" t="shared"/>
        <v>7275.0</v>
      </c>
      <c r="O17" s="5" t="n">
        <f>O18-O16-O3-O4-O5-O6-O7-O8</f>
        <v>927948.0</v>
      </c>
      <c r="P17" s="5" t="n">
        <f>P18-P16-P3-P4-P5-P6-P7-P8</f>
        <v>128467.0</v>
      </c>
      <c r="Q17" s="11" t="n">
        <f si="2" t="shared"/>
        <v>4360.0</v>
      </c>
      <c r="R17" s="6" t="n">
        <f si="0" t="shared"/>
        <v>29.464908256880733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15092.0</v>
      </c>
      <c r="E18" s="5" t="n">
        <v>46338.0</v>
      </c>
      <c r="F18" s="5" t="n">
        <v>70242.0</v>
      </c>
      <c r="G18" s="5" t="n">
        <v>52491.0</v>
      </c>
      <c r="H18" s="5" t="n">
        <v>154265.0</v>
      </c>
      <c r="I18" s="5" t="n">
        <v>22728.0</v>
      </c>
      <c r="J18" s="5" t="n">
        <v>8656.0</v>
      </c>
      <c r="K18" s="5" t="n">
        <v>6458.0</v>
      </c>
      <c r="L18" s="5" t="n">
        <v>3686.0</v>
      </c>
      <c r="M18" s="5" t="n">
        <v>29807.0</v>
      </c>
      <c r="N18" s="11" t="n">
        <f si="5" t="shared"/>
        <v>409763.0</v>
      </c>
      <c r="O18" s="5" t="n">
        <v>1.7779497E7</v>
      </c>
      <c r="P18" s="5" t="n">
        <v>2489726.0</v>
      </c>
      <c r="Q18" s="11" t="n">
        <f si="2" t="shared"/>
        <v>379956.0</v>
      </c>
      <c r="R18" s="6" t="n">
        <f si="0" t="shared"/>
        <v>6.552669256440219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306.0</v>
      </c>
      <c r="E19" s="5" t="n">
        <v>528.0</v>
      </c>
      <c r="F19" s="5" t="n">
        <v>705.0</v>
      </c>
      <c r="G19" s="5" t="n">
        <v>503.0</v>
      </c>
      <c r="H19" s="5" t="n">
        <v>728.0</v>
      </c>
      <c r="I19" s="5" t="n">
        <v>668.0</v>
      </c>
      <c r="J19" s="5" t="n">
        <v>524.0</v>
      </c>
      <c r="K19" s="5" t="n">
        <v>146.0</v>
      </c>
      <c r="L19" s="5" t="n">
        <v>77.0</v>
      </c>
      <c r="M19" s="5" t="n">
        <v>258.0</v>
      </c>
      <c r="N19" s="11" t="n">
        <f si="5" t="shared"/>
        <v>4443.0</v>
      </c>
      <c r="O19" s="5" t="n">
        <v>119029.0</v>
      </c>
      <c r="P19" s="5" t="n">
        <v>41875.0</v>
      </c>
      <c r="Q19" s="11" t="n">
        <f si="2" t="shared"/>
        <v>4185.0</v>
      </c>
      <c r="R19" s="6" t="n">
        <f si="0" t="shared"/>
        <v>10.005973715651136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3018.0</v>
      </c>
      <c r="E20" s="5" t="n">
        <v>3126.0</v>
      </c>
      <c r="F20" s="5" t="n">
        <v>3655.0</v>
      </c>
      <c r="G20" s="5" t="n">
        <v>2932.0</v>
      </c>
      <c r="H20" s="5" t="n">
        <v>6142.0</v>
      </c>
      <c r="I20" s="5" t="n">
        <v>6618.0</v>
      </c>
      <c r="J20" s="5" t="n">
        <v>4352.0</v>
      </c>
      <c r="K20" s="5" t="n">
        <v>1256.0</v>
      </c>
      <c r="L20" s="5" t="n">
        <v>554.0</v>
      </c>
      <c r="M20" s="5" t="n">
        <v>1438.0</v>
      </c>
      <c r="N20" s="11" t="n">
        <f si="5" t="shared"/>
        <v>33091.0</v>
      </c>
      <c r="O20" s="5" t="n">
        <v>752258.0</v>
      </c>
      <c r="P20" s="5" t="n">
        <v>335145.0</v>
      </c>
      <c r="Q20" s="11" t="n">
        <f si="2" t="shared"/>
        <v>31653.0</v>
      </c>
      <c r="R20" s="6" t="n">
        <f si="0" t="shared"/>
        <v>10.588095915079139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5.0</v>
      </c>
      <c r="E21" s="5" t="n">
        <v>5.0</v>
      </c>
      <c r="F21" s="5" t="n">
        <v>20.0</v>
      </c>
      <c r="G21" s="5" t="n">
        <v>20.0</v>
      </c>
      <c r="H21" s="5" t="n">
        <v>66.0</v>
      </c>
      <c r="I21" s="5" t="n">
        <v>19.0</v>
      </c>
      <c r="J21" s="5" t="n">
        <v>20.0</v>
      </c>
      <c r="K21" s="5" t="n">
        <v>4.0</v>
      </c>
      <c r="L21" s="5" t="n">
        <v>0.0</v>
      </c>
      <c r="M21" s="5" t="n">
        <v>21.0</v>
      </c>
      <c r="N21" s="11" t="n">
        <f si="5" t="shared"/>
        <v>180.0</v>
      </c>
      <c r="O21" s="5" t="n">
        <v>6944.0</v>
      </c>
      <c r="P21" s="5" t="n">
        <v>1431.0</v>
      </c>
      <c r="Q21" s="11" t="n">
        <f si="2" t="shared"/>
        <v>159.0</v>
      </c>
      <c r="R21" s="6" t="n">
        <f si="0" t="shared"/>
        <v>9.0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14.0</v>
      </c>
      <c r="E22" s="5" t="n">
        <v>33.0</v>
      </c>
      <c r="F22" s="5" t="n">
        <v>49.0</v>
      </c>
      <c r="G22" s="5" t="n">
        <v>45.0</v>
      </c>
      <c r="H22" s="5" t="n">
        <v>141.0</v>
      </c>
      <c r="I22" s="5" t="n">
        <v>63.0</v>
      </c>
      <c r="J22" s="5" t="n">
        <v>10.0</v>
      </c>
      <c r="K22" s="5" t="n">
        <v>15.0</v>
      </c>
      <c r="L22" s="5" t="n">
        <v>6.0</v>
      </c>
      <c r="M22" s="5" t="n">
        <v>20.0</v>
      </c>
      <c r="N22" s="11" t="n">
        <f si="5" t="shared"/>
        <v>396.0</v>
      </c>
      <c r="O22" s="5" t="n">
        <v>7360.0</v>
      </c>
      <c r="P22" s="5" t="n">
        <v>3118.0</v>
      </c>
      <c r="Q22" s="11" t="n">
        <f si="2" t="shared"/>
        <v>376.0</v>
      </c>
      <c r="R22" s="6" t="n">
        <f si="0" t="shared"/>
        <v>8.292553191489361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8.0</v>
      </c>
      <c r="F23" s="5" t="n">
        <v>6.0</v>
      </c>
      <c r="G23" s="5" t="n">
        <v>11.0</v>
      </c>
      <c r="H23" s="5" t="n">
        <v>52.0</v>
      </c>
      <c r="I23" s="5" t="n">
        <v>25.0</v>
      </c>
      <c r="J23" s="5" t="n">
        <v>3.0</v>
      </c>
      <c r="K23" s="5" t="n">
        <v>6.0</v>
      </c>
      <c r="L23" s="5" t="n">
        <v>0.0</v>
      </c>
      <c r="M23" s="5" t="n">
        <v>3.0</v>
      </c>
      <c r="N23" s="11" t="n">
        <f si="5" t="shared"/>
        <v>116.0</v>
      </c>
      <c r="O23" s="5" t="n">
        <v>1382.0</v>
      </c>
      <c r="P23" s="5" t="n">
        <v>996.0</v>
      </c>
      <c r="Q23" s="11" t="n">
        <f si="2" t="shared"/>
        <v>113.0</v>
      </c>
      <c r="R23" s="6" t="n">
        <f si="0" t="shared"/>
        <v>8.814159292035399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29.0</v>
      </c>
      <c r="E24" s="5" t="n">
        <f ref="E24:M24" si="7" t="shared">E25-E19-E20-E21-E22-E23</f>
        <v>34.0</v>
      </c>
      <c r="F24" s="5" t="n">
        <f si="7" t="shared"/>
        <v>56.0</v>
      </c>
      <c r="G24" s="5" t="n">
        <f si="7" t="shared"/>
        <v>55.0</v>
      </c>
      <c r="H24" s="5" t="n">
        <f si="7" t="shared"/>
        <v>164.0</v>
      </c>
      <c r="I24" s="5" t="n">
        <f si="7" t="shared"/>
        <v>90.0</v>
      </c>
      <c r="J24" s="5" t="n">
        <f si="7" t="shared"/>
        <v>51.0</v>
      </c>
      <c r="K24" s="5" t="n">
        <f si="7" t="shared"/>
        <v>30.0</v>
      </c>
      <c r="L24" s="5" t="n">
        <f si="7" t="shared"/>
        <v>21.0</v>
      </c>
      <c r="M24" s="5" t="n">
        <f si="7" t="shared"/>
        <v>162.0</v>
      </c>
      <c r="N24" s="11" t="n">
        <f si="5" t="shared"/>
        <v>692.0</v>
      </c>
      <c r="O24" s="5" t="n">
        <f>O25-O19-O20-O21-O22-O23</f>
        <v>54554.0</v>
      </c>
      <c r="P24" s="5" t="n">
        <f>P25-P19-P20-P21-P22-P23</f>
        <v>6321.0</v>
      </c>
      <c r="Q24" s="11" t="n">
        <f si="2" t="shared"/>
        <v>530.0</v>
      </c>
      <c r="R24" s="6" t="n">
        <f si="0" t="shared"/>
        <v>11.926415094339623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3374.0</v>
      </c>
      <c r="E25" s="5" t="n">
        <v>3734.0</v>
      </c>
      <c r="F25" s="5" t="n">
        <v>4491.0</v>
      </c>
      <c r="G25" s="5" t="n">
        <v>3566.0</v>
      </c>
      <c r="H25" s="5" t="n">
        <v>7293.0</v>
      </c>
      <c r="I25" s="5" t="n">
        <v>7483.0</v>
      </c>
      <c r="J25" s="5" t="n">
        <v>4960.0</v>
      </c>
      <c r="K25" s="5" t="n">
        <v>1457.0</v>
      </c>
      <c r="L25" s="5" t="n">
        <v>658.0</v>
      </c>
      <c r="M25" s="5" t="n">
        <v>1902.0</v>
      </c>
      <c r="N25" s="11" t="n">
        <f si="5" t="shared"/>
        <v>38918.0</v>
      </c>
      <c r="O25" s="5" t="n">
        <v>941527.0</v>
      </c>
      <c r="P25" s="5" t="n">
        <v>388886.0</v>
      </c>
      <c r="Q25" s="11" t="n">
        <f si="2" t="shared"/>
        <v>37016.0</v>
      </c>
      <c r="R25" s="6" t="n">
        <f si="0" t="shared"/>
        <v>10.505889345148043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45.0</v>
      </c>
      <c r="E26" s="5" t="n">
        <v>54.0</v>
      </c>
      <c r="F26" s="5" t="n">
        <v>42.0</v>
      </c>
      <c r="G26" s="5" t="n">
        <v>34.0</v>
      </c>
      <c r="H26" s="5" t="n">
        <v>61.0</v>
      </c>
      <c r="I26" s="5" t="n">
        <v>39.0</v>
      </c>
      <c r="J26" s="5" t="n">
        <v>17.0</v>
      </c>
      <c r="K26" s="5" t="n">
        <v>5.0</v>
      </c>
      <c r="L26" s="5" t="n">
        <v>2.0</v>
      </c>
      <c r="M26" s="5" t="n">
        <v>10.0</v>
      </c>
      <c r="N26" s="11" t="n">
        <f si="5" t="shared"/>
        <v>309.0</v>
      </c>
      <c r="O26" s="5" t="n">
        <v>3989.0</v>
      </c>
      <c r="P26" s="5" t="n">
        <v>1936.0</v>
      </c>
      <c r="Q26" s="11" t="n">
        <f si="2" t="shared"/>
        <v>299.0</v>
      </c>
      <c r="R26" s="6" t="n">
        <f si="0" t="shared"/>
        <v>6.474916387959866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191.0</v>
      </c>
      <c r="E27" s="5" t="n">
        <v>343.0</v>
      </c>
      <c r="F27" s="5" t="n">
        <v>357.0</v>
      </c>
      <c r="G27" s="5" t="n">
        <v>188.0</v>
      </c>
      <c r="H27" s="5" t="n">
        <v>323.0</v>
      </c>
      <c r="I27" s="5" t="n">
        <v>251.0</v>
      </c>
      <c r="J27" s="5" t="n">
        <v>144.0</v>
      </c>
      <c r="K27" s="5" t="n">
        <v>74.0</v>
      </c>
      <c r="L27" s="5" t="n">
        <v>59.0</v>
      </c>
      <c r="M27" s="5" t="n">
        <v>171.0</v>
      </c>
      <c r="N27" s="11" t="n">
        <f si="5" t="shared"/>
        <v>2101.0</v>
      </c>
      <c r="O27" s="5" t="n">
        <v>52013.0</v>
      </c>
      <c r="P27" s="5" t="n">
        <v>18444.0</v>
      </c>
      <c r="Q27" s="11" t="n">
        <f si="2" t="shared"/>
        <v>1930.0</v>
      </c>
      <c r="R27" s="6" t="n">
        <f si="0" t="shared"/>
        <v>9.556476683937824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317.0</v>
      </c>
      <c r="E28" s="5" t="n">
        <v>544.0</v>
      </c>
      <c r="F28" s="5" t="n">
        <v>510.0</v>
      </c>
      <c r="G28" s="5" t="n">
        <v>318.0</v>
      </c>
      <c r="H28" s="5" t="n">
        <v>607.0</v>
      </c>
      <c r="I28" s="5" t="n">
        <v>413.0</v>
      </c>
      <c r="J28" s="5" t="n">
        <v>308.0</v>
      </c>
      <c r="K28" s="5" t="n">
        <v>91.0</v>
      </c>
      <c r="L28" s="5" t="n">
        <v>55.0</v>
      </c>
      <c r="M28" s="5" t="n">
        <v>123.0</v>
      </c>
      <c r="N28" s="11" t="n">
        <f si="5" t="shared"/>
        <v>3286.0</v>
      </c>
      <c r="O28" s="5" t="n">
        <v>64268.0</v>
      </c>
      <c r="P28" s="5" t="n">
        <v>27618.0</v>
      </c>
      <c r="Q28" s="11" t="n">
        <f si="2" t="shared"/>
        <v>3163.0</v>
      </c>
      <c r="R28" s="6" t="n">
        <f si="0" t="shared"/>
        <v>8.731583939298135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141.0</v>
      </c>
      <c r="E29" s="5" t="n">
        <v>168.0</v>
      </c>
      <c r="F29" s="5" t="n">
        <v>187.0</v>
      </c>
      <c r="G29" s="5" t="n">
        <v>123.0</v>
      </c>
      <c r="H29" s="5" t="n">
        <v>160.0</v>
      </c>
      <c r="I29" s="5" t="n">
        <v>132.0</v>
      </c>
      <c r="J29" s="5" t="n">
        <v>59.0</v>
      </c>
      <c r="K29" s="5" t="n">
        <v>22.0</v>
      </c>
      <c r="L29" s="5" t="n">
        <v>12.0</v>
      </c>
      <c r="M29" s="5" t="n">
        <v>19.0</v>
      </c>
      <c r="N29" s="11" t="n">
        <f si="5" t="shared"/>
        <v>1023.0</v>
      </c>
      <c r="O29" s="5" t="n">
        <v>9869.0</v>
      </c>
      <c r="P29" s="5" t="n">
        <v>7084.0</v>
      </c>
      <c r="Q29" s="11" t="n">
        <f si="2" t="shared"/>
        <v>1004.0</v>
      </c>
      <c r="R29" s="6" t="n">
        <f si="0" t="shared"/>
        <v>7.055776892430279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93.0</v>
      </c>
      <c r="E30" s="5" t="n">
        <v>139.0</v>
      </c>
      <c r="F30" s="5" t="n">
        <v>120.0</v>
      </c>
      <c r="G30" s="5" t="n">
        <v>114.0</v>
      </c>
      <c r="H30" s="5" t="n">
        <v>179.0</v>
      </c>
      <c r="I30" s="5" t="n">
        <v>114.0</v>
      </c>
      <c r="J30" s="5" t="n">
        <v>73.0</v>
      </c>
      <c r="K30" s="5" t="n">
        <v>13.0</v>
      </c>
      <c r="L30" s="5" t="n">
        <v>9.0</v>
      </c>
      <c r="M30" s="5" t="n">
        <v>31.0</v>
      </c>
      <c r="N30" s="11" t="n">
        <f si="5" t="shared"/>
        <v>885.0</v>
      </c>
      <c r="O30" s="5" t="n">
        <v>13324.0</v>
      </c>
      <c r="P30" s="5" t="n">
        <v>6528.0</v>
      </c>
      <c r="Q30" s="11" t="n">
        <f si="2" t="shared"/>
        <v>854.0</v>
      </c>
      <c r="R30" s="6" t="n">
        <f si="0" t="shared"/>
        <v>7.644028103044496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56.0</v>
      </c>
      <c r="E31" s="5" t="n">
        <v>78.0</v>
      </c>
      <c r="F31" s="5" t="n">
        <v>80.0</v>
      </c>
      <c r="G31" s="5" t="n">
        <v>30.0</v>
      </c>
      <c r="H31" s="5" t="n">
        <v>76.0</v>
      </c>
      <c r="I31" s="5" t="n">
        <v>59.0</v>
      </c>
      <c r="J31" s="5" t="n">
        <v>52.0</v>
      </c>
      <c r="K31" s="5" t="n">
        <v>14.0</v>
      </c>
      <c r="L31" s="5" t="n">
        <v>7.0</v>
      </c>
      <c r="M31" s="5" t="n">
        <v>26.0</v>
      </c>
      <c r="N31" s="11" t="n">
        <f si="5" t="shared"/>
        <v>478.0</v>
      </c>
      <c r="O31" s="5" t="n">
        <v>11309.0</v>
      </c>
      <c r="P31" s="5" t="n">
        <v>3956.0</v>
      </c>
      <c r="Q31" s="11" t="n">
        <f si="2" t="shared"/>
        <v>452.0</v>
      </c>
      <c r="R31" s="6" t="n">
        <f si="0" t="shared"/>
        <v>8.752212389380531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46.0</v>
      </c>
      <c r="E32" s="5" t="n">
        <v>69.0</v>
      </c>
      <c r="F32" s="5" t="n">
        <v>80.0</v>
      </c>
      <c r="G32" s="5" t="n">
        <v>48.0</v>
      </c>
      <c r="H32" s="5" t="n">
        <v>111.0</v>
      </c>
      <c r="I32" s="5" t="n">
        <v>44.0</v>
      </c>
      <c r="J32" s="5" t="n">
        <v>32.0</v>
      </c>
      <c r="K32" s="5" t="n">
        <v>6.0</v>
      </c>
      <c r="L32" s="5" t="n">
        <v>7.0</v>
      </c>
      <c r="M32" s="5" t="n">
        <v>32.0</v>
      </c>
      <c r="N32" s="11" t="n">
        <f si="5" t="shared"/>
        <v>475.0</v>
      </c>
      <c r="O32" s="5" t="n">
        <v>10135.0</v>
      </c>
      <c r="P32" s="5" t="n">
        <v>3286.0</v>
      </c>
      <c r="Q32" s="11" t="n">
        <f si="2" t="shared"/>
        <v>443.0</v>
      </c>
      <c r="R32" s="6" t="n">
        <f si="0" t="shared"/>
        <v>7.417607223476298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359.0</v>
      </c>
      <c r="E33" s="5" t="n">
        <v>526.0</v>
      </c>
      <c r="F33" s="5" t="n">
        <v>598.0</v>
      </c>
      <c r="G33" s="5" t="n">
        <v>365.0</v>
      </c>
      <c r="H33" s="5" t="n">
        <v>460.0</v>
      </c>
      <c r="I33" s="5" t="n">
        <v>272.0</v>
      </c>
      <c r="J33" s="5" t="n">
        <v>129.0</v>
      </c>
      <c r="K33" s="5" t="n">
        <v>71.0</v>
      </c>
      <c r="L33" s="5" t="n">
        <v>71.0</v>
      </c>
      <c r="M33" s="5" t="n">
        <v>113.0</v>
      </c>
      <c r="N33" s="11" t="n">
        <f si="5" t="shared"/>
        <v>2964.0</v>
      </c>
      <c r="O33" s="5" t="n">
        <v>52744.0</v>
      </c>
      <c r="P33" s="5" t="n">
        <v>21732.0</v>
      </c>
      <c r="Q33" s="11" t="n">
        <f si="2" t="shared"/>
        <v>2851.0</v>
      </c>
      <c r="R33" s="6" t="n">
        <f si="0" t="shared"/>
        <v>7.622588565415644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40.0</v>
      </c>
      <c r="E34" s="5" t="n">
        <v>102.0</v>
      </c>
      <c r="F34" s="5" t="n">
        <v>32.0</v>
      </c>
      <c r="G34" s="5" t="n">
        <v>22.0</v>
      </c>
      <c r="H34" s="5" t="n">
        <v>48.0</v>
      </c>
      <c r="I34" s="5" t="n">
        <v>31.0</v>
      </c>
      <c r="J34" s="5" t="n">
        <v>39.0</v>
      </c>
      <c r="K34" s="5" t="n">
        <v>11.0</v>
      </c>
      <c r="L34" s="5" t="n">
        <v>9.0</v>
      </c>
      <c r="M34" s="5" t="n">
        <v>16.0</v>
      </c>
      <c r="N34" s="11" t="n">
        <f si="5" t="shared"/>
        <v>350.0</v>
      </c>
      <c r="O34" s="5" t="n">
        <v>6279.0</v>
      </c>
      <c r="P34" s="5" t="n">
        <v>3069.0</v>
      </c>
      <c r="Q34" s="11" t="n">
        <f si="2" t="shared"/>
        <v>334.0</v>
      </c>
      <c r="R34" s="6" t="n">
        <f si="0" t="shared"/>
        <v>9.188622754491018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23.0</v>
      </c>
      <c r="E35" s="5" t="n">
        <v>23.0</v>
      </c>
      <c r="F35" s="5" t="n">
        <v>19.0</v>
      </c>
      <c r="G35" s="5" t="n">
        <v>10.0</v>
      </c>
      <c r="H35" s="5" t="n">
        <v>17.0</v>
      </c>
      <c r="I35" s="5" t="n">
        <v>8.0</v>
      </c>
      <c r="J35" s="5" t="n">
        <v>1.0</v>
      </c>
      <c r="K35" s="5" t="n">
        <v>1.0</v>
      </c>
      <c r="L35" s="5" t="n">
        <v>0.0</v>
      </c>
      <c r="M35" s="5" t="n">
        <v>3.0</v>
      </c>
      <c r="N35" s="11" t="n">
        <f si="5" t="shared"/>
        <v>105.0</v>
      </c>
      <c r="O35" s="5" t="n">
        <v>1082.0</v>
      </c>
      <c r="P35" s="5" t="n">
        <v>404.0</v>
      </c>
      <c r="Q35" s="11" t="n">
        <f si="2" t="shared"/>
        <v>102.0</v>
      </c>
      <c r="R35" s="6" t="n">
        <f si="0" t="shared"/>
        <v>3.9607843137254903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49.0</v>
      </c>
      <c r="E36" s="5" t="n">
        <v>85.0</v>
      </c>
      <c r="F36" s="5" t="n">
        <v>87.0</v>
      </c>
      <c r="G36" s="5" t="n">
        <v>53.0</v>
      </c>
      <c r="H36" s="5" t="n">
        <v>93.0</v>
      </c>
      <c r="I36" s="5" t="n">
        <v>62.0</v>
      </c>
      <c r="J36" s="5" t="n">
        <v>49.0</v>
      </c>
      <c r="K36" s="5" t="n">
        <v>11.0</v>
      </c>
      <c r="L36" s="5" t="n">
        <v>18.0</v>
      </c>
      <c r="M36" s="5" t="n">
        <v>39.0</v>
      </c>
      <c r="N36" s="11" t="n">
        <f si="5" t="shared"/>
        <v>546.0</v>
      </c>
      <c r="O36" s="5" t="n">
        <v>11879.0</v>
      </c>
      <c r="P36" s="5" t="n">
        <v>4901.0</v>
      </c>
      <c r="Q36" s="11" t="n">
        <f si="2" t="shared"/>
        <v>507.0</v>
      </c>
      <c r="R36" s="6" t="n">
        <f si="0" t="shared"/>
        <v>9.666666666666666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12.0</v>
      </c>
      <c r="E37" s="5" t="n">
        <v>26.0</v>
      </c>
      <c r="F37" s="5" t="n">
        <v>98.0</v>
      </c>
      <c r="G37" s="5" t="n">
        <v>120.0</v>
      </c>
      <c r="H37" s="5" t="n">
        <v>189.0</v>
      </c>
      <c r="I37" s="5" t="n">
        <v>92.0</v>
      </c>
      <c r="J37" s="5" t="n">
        <v>14.0</v>
      </c>
      <c r="K37" s="5" t="n">
        <v>16.0</v>
      </c>
      <c r="L37" s="5" t="n">
        <v>8.0</v>
      </c>
      <c r="M37" s="5" t="n">
        <v>78.0</v>
      </c>
      <c r="N37" s="11" t="n">
        <f si="5" t="shared"/>
        <v>653.0</v>
      </c>
      <c r="O37" s="5" t="n">
        <v>23498.0</v>
      </c>
      <c r="P37" s="5" t="n">
        <v>4686.0</v>
      </c>
      <c r="Q37" s="11" t="n">
        <f si="2" t="shared"/>
        <v>575.0</v>
      </c>
      <c r="R37" s="6" t="n">
        <f si="0" t="shared"/>
        <v>8.149565217391304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183.0</v>
      </c>
      <c r="E38" s="5" t="n">
        <f ref="E38:M38" si="8" t="shared">E39-E26-E27-E28-E29-E30-E31-E32-E33-E34-E35-E36-E37</f>
        <v>307.0</v>
      </c>
      <c r="F38" s="5" t="n">
        <f si="8" t="shared"/>
        <v>465.0</v>
      </c>
      <c r="G38" s="5" t="n">
        <f si="8" t="shared"/>
        <v>380.0</v>
      </c>
      <c r="H38" s="5" t="n">
        <f si="8" t="shared"/>
        <v>568.0</v>
      </c>
      <c r="I38" s="5" t="n">
        <f si="8" t="shared"/>
        <v>266.0</v>
      </c>
      <c r="J38" s="5" t="n">
        <f si="8" t="shared"/>
        <v>117.0</v>
      </c>
      <c r="K38" s="5" t="n">
        <f si="8" t="shared"/>
        <v>60.0</v>
      </c>
      <c r="L38" s="5" t="n">
        <f si="8" t="shared"/>
        <v>43.0</v>
      </c>
      <c r="M38" s="5" t="n">
        <f si="8" t="shared"/>
        <v>149.0</v>
      </c>
      <c r="N38" s="11" t="n">
        <f si="5" t="shared"/>
        <v>2538.0</v>
      </c>
      <c r="O38" s="5" t="n">
        <f>O39-O26-O27-O28-O29-O30-O31-O32-O33-O34-O35-O36-O37</f>
        <v>51311.0</v>
      </c>
      <c r="P38" s="5" t="n">
        <f>P39-P26-P27-P28-P29-P30-P31-P32-P33-P34-P35-P36-P37</f>
        <v>18278.0</v>
      </c>
      <c r="Q38" s="11" t="n">
        <f si="2" t="shared"/>
        <v>2389.0</v>
      </c>
      <c r="R38" s="6" t="n">
        <f si="0" t="shared"/>
        <v>7.650899958141482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1555.0</v>
      </c>
      <c r="E39" s="5" t="n">
        <v>2464.0</v>
      </c>
      <c r="F39" s="5" t="n">
        <v>2675.0</v>
      </c>
      <c r="G39" s="5" t="n">
        <v>1805.0</v>
      </c>
      <c r="H39" s="5" t="n">
        <v>2892.0</v>
      </c>
      <c r="I39" s="5" t="n">
        <v>1783.0</v>
      </c>
      <c r="J39" s="5" t="n">
        <v>1034.0</v>
      </c>
      <c r="K39" s="5" t="n">
        <v>395.0</v>
      </c>
      <c r="L39" s="5" t="n">
        <v>300.0</v>
      </c>
      <c r="M39" s="5" t="n">
        <v>810.0</v>
      </c>
      <c r="N39" s="11" t="n">
        <f si="5" t="shared"/>
        <v>15713.0</v>
      </c>
      <c r="O39" s="5" t="n">
        <v>311700.0</v>
      </c>
      <c r="P39" s="5" t="n">
        <v>121922.0</v>
      </c>
      <c r="Q39" s="11" t="n">
        <f si="2" t="shared"/>
        <v>14903.0</v>
      </c>
      <c r="R39" s="6" t="n">
        <f si="0" t="shared"/>
        <v>8.181037375025163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540.0</v>
      </c>
      <c r="E40" s="5" t="n">
        <v>623.0</v>
      </c>
      <c r="F40" s="5" t="n">
        <v>622.0</v>
      </c>
      <c r="G40" s="5" t="n">
        <v>491.0</v>
      </c>
      <c r="H40" s="5" t="n">
        <v>685.0</v>
      </c>
      <c r="I40" s="5" t="n">
        <v>440.0</v>
      </c>
      <c r="J40" s="5" t="n">
        <v>268.0</v>
      </c>
      <c r="K40" s="5" t="n">
        <v>52.0</v>
      </c>
      <c r="L40" s="5" t="n">
        <v>39.0</v>
      </c>
      <c r="M40" s="5" t="n">
        <v>81.0</v>
      </c>
      <c r="N40" s="11" t="n">
        <f si="5" t="shared"/>
        <v>3841.0</v>
      </c>
      <c r="O40" s="5" t="n">
        <v>41955.0</v>
      </c>
      <c r="P40" s="5" t="n">
        <v>25577.0</v>
      </c>
      <c r="Q40" s="11" t="n">
        <f si="2" t="shared"/>
        <v>3760.0</v>
      </c>
      <c r="R40" s="6" t="n">
        <f si="0" t="shared"/>
        <v>6.802393617021276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45.0</v>
      </c>
      <c r="E41" s="5" t="n">
        <v>70.0</v>
      </c>
      <c r="F41" s="5" t="n">
        <v>81.0</v>
      </c>
      <c r="G41" s="5" t="n">
        <v>81.0</v>
      </c>
      <c r="H41" s="5" t="n">
        <v>114.0</v>
      </c>
      <c r="I41" s="5" t="n">
        <v>78.0</v>
      </c>
      <c r="J41" s="5" t="n">
        <v>68.0</v>
      </c>
      <c r="K41" s="5" t="n">
        <v>22.0</v>
      </c>
      <c r="L41" s="5" t="n">
        <v>19.0</v>
      </c>
      <c r="M41" s="5" t="n">
        <v>32.0</v>
      </c>
      <c r="N41" s="11" t="n">
        <f si="5" t="shared"/>
        <v>610.0</v>
      </c>
      <c r="O41" s="5" t="n">
        <v>13478.0</v>
      </c>
      <c r="P41" s="5" t="n">
        <v>6289.0</v>
      </c>
      <c r="Q41" s="11" t="n">
        <f si="2" t="shared"/>
        <v>578.0</v>
      </c>
      <c r="R41" s="6" t="n">
        <f si="0" t="shared"/>
        <v>10.880622837370241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12.0</v>
      </c>
      <c r="F42" s="5" t="n">
        <f si="9" t="shared"/>
        <v>12.0</v>
      </c>
      <c r="G42" s="5" t="n">
        <f si="9" t="shared"/>
        <v>10.0</v>
      </c>
      <c r="H42" s="5" t="n">
        <f si="9" t="shared"/>
        <v>14.0</v>
      </c>
      <c r="I42" s="5" t="n">
        <f si="9" t="shared"/>
        <v>11.0</v>
      </c>
      <c r="J42" s="5" t="n">
        <f si="9" t="shared"/>
        <v>9.0</v>
      </c>
      <c r="K42" s="5" t="n">
        <f si="9" t="shared"/>
        <v>1.0</v>
      </c>
      <c r="L42" s="5" t="n">
        <f si="9" t="shared"/>
        <v>1.0</v>
      </c>
      <c r="M42" s="5" t="n">
        <f si="9" t="shared"/>
        <v>13.0</v>
      </c>
      <c r="N42" s="11" t="n">
        <f si="5" t="shared"/>
        <v>86.0</v>
      </c>
      <c r="O42" s="5" t="n">
        <f>O43-O40-O41</f>
        <v>6064.0</v>
      </c>
      <c r="P42" s="5" t="n">
        <f>P43-P40-P41</f>
        <v>599.0</v>
      </c>
      <c r="Q42" s="11" t="n">
        <f si="2" t="shared"/>
        <v>73.0</v>
      </c>
      <c r="R42" s="6" t="n">
        <f si="0" t="shared"/>
        <v>8.205479452054794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588.0</v>
      </c>
      <c r="E43" s="5" t="n">
        <v>705.0</v>
      </c>
      <c r="F43" s="5" t="n">
        <v>715.0</v>
      </c>
      <c r="G43" s="5" t="n">
        <v>582.0</v>
      </c>
      <c r="H43" s="5" t="n">
        <v>813.0</v>
      </c>
      <c r="I43" s="5" t="n">
        <v>529.0</v>
      </c>
      <c r="J43" s="5" t="n">
        <v>345.0</v>
      </c>
      <c r="K43" s="5" t="n">
        <v>75.0</v>
      </c>
      <c r="L43" s="5" t="n">
        <v>59.0</v>
      </c>
      <c r="M43" s="5" t="n">
        <v>126.0</v>
      </c>
      <c r="N43" s="11" t="n">
        <f si="5" t="shared"/>
        <v>4537.0</v>
      </c>
      <c r="O43" s="5" t="n">
        <v>61497.0</v>
      </c>
      <c r="P43" s="5" t="n">
        <v>32465.0</v>
      </c>
      <c r="Q43" s="11" t="n">
        <f si="2" t="shared"/>
        <v>4411.0</v>
      </c>
      <c r="R43" s="6" t="n">
        <f si="0" t="shared"/>
        <v>7.360009068238495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11.0</v>
      </c>
      <c r="E44" s="8" t="n">
        <v>21.0</v>
      </c>
      <c r="F44" s="8" t="n">
        <v>29.0</v>
      </c>
      <c r="G44" s="8" t="n">
        <v>51.0</v>
      </c>
      <c r="H44" s="8" t="n">
        <v>43.0</v>
      </c>
      <c r="I44" s="8" t="n">
        <v>41.0</v>
      </c>
      <c r="J44" s="8" t="n">
        <v>22.0</v>
      </c>
      <c r="K44" s="8" t="n">
        <v>13.0</v>
      </c>
      <c r="L44" s="8" t="n">
        <v>7.0</v>
      </c>
      <c r="M44" s="8" t="n">
        <v>68.0</v>
      </c>
      <c r="N44" s="11" t="n">
        <f si="5" t="shared"/>
        <v>306.0</v>
      </c>
      <c r="O44" s="8" t="n">
        <v>21641.0</v>
      </c>
      <c r="P44" s="8" t="n">
        <v>2731.0</v>
      </c>
      <c r="Q44" s="11" t="n">
        <f si="2" t="shared"/>
        <v>238.0</v>
      </c>
      <c r="R44" s="6" t="n">
        <f si="0" t="shared"/>
        <v>11.474789915966387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10.0</v>
      </c>
      <c r="E45" s="8" t="n">
        <f ref="E45:M45" si="10" t="shared">E46-E44</f>
        <v>14.0</v>
      </c>
      <c r="F45" s="8" t="n">
        <f si="10" t="shared"/>
        <v>42.0</v>
      </c>
      <c r="G45" s="8" t="n">
        <f si="10" t="shared"/>
        <v>36.0</v>
      </c>
      <c r="H45" s="8" t="n">
        <f si="10" t="shared"/>
        <v>111.0</v>
      </c>
      <c r="I45" s="8" t="n">
        <f si="10" t="shared"/>
        <v>46.0</v>
      </c>
      <c r="J45" s="8" t="n">
        <f si="10" t="shared"/>
        <v>22.0</v>
      </c>
      <c r="K45" s="8" t="n">
        <f si="10" t="shared"/>
        <v>20.0</v>
      </c>
      <c r="L45" s="8" t="n">
        <f si="10" t="shared"/>
        <v>1.0</v>
      </c>
      <c r="M45" s="8" t="n">
        <f si="10" t="shared"/>
        <v>52.0</v>
      </c>
      <c r="N45" s="11" t="n">
        <f si="5" t="shared"/>
        <v>354.0</v>
      </c>
      <c r="O45" s="8" t="n">
        <f>O46-O44</f>
        <v>28761.0</v>
      </c>
      <c r="P45" s="8" t="n">
        <f>P46-P44</f>
        <v>2887.0</v>
      </c>
      <c r="Q45" s="11" t="n">
        <f si="2" t="shared"/>
        <v>302.0</v>
      </c>
      <c r="R45" s="6" t="n">
        <f si="0" t="shared"/>
        <v>9.559602649006623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21.0</v>
      </c>
      <c r="E46" s="8" t="n">
        <v>35.0</v>
      </c>
      <c r="F46" s="8" t="n">
        <v>71.0</v>
      </c>
      <c r="G46" s="8" t="n">
        <v>87.0</v>
      </c>
      <c r="H46" s="8" t="n">
        <v>154.0</v>
      </c>
      <c r="I46" s="8" t="n">
        <v>87.0</v>
      </c>
      <c r="J46" s="8" t="n">
        <v>44.0</v>
      </c>
      <c r="K46" s="8" t="n">
        <v>33.0</v>
      </c>
      <c r="L46" s="8" t="n">
        <v>8.0</v>
      </c>
      <c r="M46" s="8" t="n">
        <v>120.0</v>
      </c>
      <c r="N46" s="11" t="n">
        <f si="5" t="shared"/>
        <v>660.0</v>
      </c>
      <c r="O46" s="8" t="n">
        <v>50402.0</v>
      </c>
      <c r="P46" s="8" t="n">
        <v>5618.0</v>
      </c>
      <c r="Q46" s="11" t="n">
        <f si="2" t="shared"/>
        <v>540.0</v>
      </c>
      <c r="R46" s="6" t="n">
        <f si="0" t="shared"/>
        <v>10.403703703703703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257.0</v>
      </c>
      <c r="E47" s="5" t="n">
        <v>170.0</v>
      </c>
      <c r="F47" s="5" t="n">
        <v>215.0</v>
      </c>
      <c r="G47" s="5" t="n">
        <v>177.0</v>
      </c>
      <c r="H47" s="5" t="n">
        <v>422.0</v>
      </c>
      <c r="I47" s="5" t="n">
        <v>140.0</v>
      </c>
      <c r="J47" s="5" t="n">
        <v>122.0</v>
      </c>
      <c r="K47" s="5" t="n">
        <v>45.0</v>
      </c>
      <c r="L47" s="5" t="n">
        <v>59.0</v>
      </c>
      <c r="M47" s="5" t="n">
        <v>70.0</v>
      </c>
      <c r="N47" s="11" t="n">
        <f si="5" t="shared"/>
        <v>1677.0</v>
      </c>
      <c r="O47" s="5" t="n">
        <v>43633.0</v>
      </c>
      <c r="P47" s="5" t="n">
        <v>14569.0</v>
      </c>
      <c r="Q47" s="11" t="n">
        <f si="2" t="shared"/>
        <v>1607.0</v>
      </c>
      <c r="R47" s="6" t="n">
        <f si="0" t="shared"/>
        <v>9.065961418792782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20887.0</v>
      </c>
      <c r="E48" s="5" t="n">
        <f ref="E48:M48" si="11" t="shared">E47+E46+E43+E39+E25+E18</f>
        <v>53446.0</v>
      </c>
      <c r="F48" s="5" t="n">
        <f si="11" t="shared"/>
        <v>78409.0</v>
      </c>
      <c r="G48" s="5" t="n">
        <f si="11" t="shared"/>
        <v>58708.0</v>
      </c>
      <c r="H48" s="5" t="n">
        <f si="11" t="shared"/>
        <v>165839.0</v>
      </c>
      <c r="I48" s="5" t="n">
        <f si="11" t="shared"/>
        <v>32750.0</v>
      </c>
      <c r="J48" s="5" t="n">
        <f si="11" t="shared"/>
        <v>15161.0</v>
      </c>
      <c r="K48" s="5" t="n">
        <f si="11" t="shared"/>
        <v>8463.0</v>
      </c>
      <c r="L48" s="5" t="n">
        <f si="11" t="shared"/>
        <v>4770.0</v>
      </c>
      <c r="M48" s="5" t="n">
        <f si="11" t="shared"/>
        <v>32835.0</v>
      </c>
      <c r="N48" s="11" t="n">
        <f si="5" t="shared"/>
        <v>471268.0</v>
      </c>
      <c r="O48" s="5" t="n">
        <f>O47+O46+O43+O39+O25+O18</f>
        <v>1.9188256E7</v>
      </c>
      <c r="P48" s="5" t="n">
        <f>P47+P46+P43+P39+P25+P18</f>
        <v>3053186.0</v>
      </c>
      <c r="Q48" s="11" t="n">
        <f si="2" t="shared"/>
        <v>438433.0</v>
      </c>
      <c r="R48" s="6" t="n">
        <f si="0" t="shared"/>
        <v>6.9638599284269205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4.432085352708013</v>
      </c>
      <c r="E49" s="6" t="n">
        <f ref="E49" si="13" t="shared">E48/$N$48*100</f>
        <v>11.340893079946019</v>
      </c>
      <c r="F49" s="6" t="n">
        <f ref="F49" si="14" t="shared">F48/$N$48*100</f>
        <v>16.63787908366365</v>
      </c>
      <c r="G49" s="6" t="n">
        <f ref="G49" si="15" t="shared">G48/$N$48*100</f>
        <v>12.457455205954998</v>
      </c>
      <c r="H49" s="6" t="n">
        <f ref="H49" si="16" t="shared">H48/$N$48*100</f>
        <v>35.18995560912263</v>
      </c>
      <c r="I49" s="6" t="n">
        <f ref="I49" si="17" t="shared">I48/$N$48*100</f>
        <v>6.949336683161174</v>
      </c>
      <c r="J49" s="6" t="n">
        <f ref="J49" si="18" t="shared">J48/$N$48*100</f>
        <v>3.2170654489589787</v>
      </c>
      <c r="K49" s="6" t="n">
        <f ref="K49" si="19" t="shared">K48/$N$48*100</f>
        <v>1.7957934763234509</v>
      </c>
      <c r="L49" s="6" t="n">
        <f ref="L49" si="20" t="shared">L48/$N$48*100</f>
        <v>1.0121629306466808</v>
      </c>
      <c r="M49" s="6" t="n">
        <f ref="M49" si="21" t="shared">M48/$N$48*100</f>
        <v>6.967373129514416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