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<sst xmlns="http://schemas.openxmlformats.org/spreadsheetml/2006/main" count="98" uniqueCount="56">
  <si>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</si>
  <si>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</si>
  <si>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</si>
  <si>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</si>
  <si>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</si>
  <si>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</si>
  <si>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</si>
  <si>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</si>
  <si>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</si>
  <si>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</si>
  <si>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</si>
  <si>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</si>
  <si>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</si>
  <si>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</si>
  <si>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</si>
  <si>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</si>
  <si>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</si>
  <si>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</si>
  <si>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</si>
  <si>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</si>
  <si>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</si>
  <si>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</si>
  <si>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</si>
  <si>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</si>
  <si>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</si>
  <si>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</si>
  <si>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</si>
  <si>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</si>
  <si>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</si>
  <si>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</si>
  <si>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</si>
  <si>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</si>
  <si>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</si>
  <si>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</si>
  <si>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</si>
  <si>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</si>
  <si>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</si>
  <si>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</si>
  <si>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</si>
  <si>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</si>
  <si>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</si>
  <si>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</si>
  <si>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</si>
  <si>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</si>
  <si>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</si>
  <si>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</si>
  <si>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</si>
  <si>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</si>
  <si>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</si>
  <si>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</si>
  <si>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</si>
  <si>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</si>
  <si>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</si>
  <si>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100年10月來臺旅客人次及成長率－按國籍分
Table 1-3 Visitor Arrivals by Nationality,
 October, 2011</t>
  </si>
  <si>
    <t>100年10月
Oct.., 2011</t>
  </si>
  <si>
    <t>99年10月
Oct..,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</si>
</sst>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113181.0</v>
      </c>
      <c r="E3" s="4" t="n">
        <v>95172.0</v>
      </c>
      <c r="F3" s="5" t="n">
        <f>IF(E3=0,"-",(D3-E3)/E3*100)</f>
        <v>18.922582272096836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18063.0</v>
      </c>
      <c r="E4" s="4" t="n">
        <v>17953.0</v>
      </c>
      <c r="F4" s="5" t="n">
        <f ref="F4:F46" si="0" t="shared">IF(E4=0,"-",(D4-E4)/E4*100)</f>
        <v>0.6127109675263187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2286.0</v>
      </c>
      <c r="E5" s="4" t="n">
        <v>2726.0</v>
      </c>
      <c r="F5" s="5" t="n">
        <f si="0" t="shared"/>
        <v>-16.140865737344093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1248.0</v>
      </c>
      <c r="E6" s="4" t="n">
        <v>1456.0</v>
      </c>
      <c r="F6" s="5" t="n">
        <f si="0" t="shared"/>
        <v>-14.285714285714285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27564.0</v>
      </c>
      <c r="E7" s="4" t="n">
        <v>27861.0</v>
      </c>
      <c r="F7" s="5" t="n">
        <f si="0" t="shared"/>
        <v>-1.0660062452891137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22572.0</v>
      </c>
      <c r="E8" s="4" t="n">
        <v>17996.0</v>
      </c>
      <c r="F8" s="5" t="n">
        <f si="0" t="shared"/>
        <v>25.4278728606357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15125.0</v>
      </c>
      <c r="E9" s="4" t="n">
        <v>10095.0</v>
      </c>
      <c r="F9" s="5" t="n">
        <f si="0" t="shared"/>
        <v>49.82664685487865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9844.0</v>
      </c>
      <c r="E10" s="4" t="n">
        <v>7617.0</v>
      </c>
      <c r="F10" s="5" t="n">
        <f si="0" t="shared"/>
        <v>29.23723250623605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8654.0</v>
      </c>
      <c r="E11" s="4" t="n">
        <v>9777.0</v>
      </c>
      <c r="F11" s="5" t="n">
        <f si="0" t="shared"/>
        <v>-11.48614094302956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7587.0</v>
      </c>
      <c r="E12" s="4" t="n">
        <v>7051.0</v>
      </c>
      <c r="F12" s="5" t="n">
        <f si="0" t="shared"/>
        <v>7.601758615799177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1073.0</v>
      </c>
      <c r="E13" s="4" t="n">
        <f>E14-E7-E8-E9-E10-E11-E12</f>
        <v>610.0</v>
      </c>
      <c r="F13" s="5" t="n">
        <f si="0" t="shared"/>
        <v>75.90163934426229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92419.0</v>
      </c>
      <c r="E14" s="4" t="n">
        <v>81007.0</v>
      </c>
      <c r="F14" s="5" t="n">
        <f si="0" t="shared"/>
        <v>14.087671435801843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684.0</v>
      </c>
      <c r="E15" s="4" t="n">
        <f>E16-E3-E4-E5-E6-E14</f>
        <v>565.0</v>
      </c>
      <c r="F15" s="5" t="n">
        <f si="0" t="shared"/>
        <v>21.061946902654867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227881.0</v>
      </c>
      <c r="E16" s="4" t="n">
        <v>198879.0</v>
      </c>
      <c r="F16" s="5" t="n">
        <f si="0" t="shared"/>
        <v>14.582736236606179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9199.0</v>
      </c>
      <c r="E17" s="4" t="n">
        <v>8477.0</v>
      </c>
      <c r="F17" s="5" t="n">
        <f si="0" t="shared"/>
        <v>8.517164091069954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39401.0</v>
      </c>
      <c r="E18" s="4" t="n">
        <v>37430.0</v>
      </c>
      <c r="F18" s="5" t="n">
        <f si="0" t="shared"/>
        <v>5.265829548490516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215.0</v>
      </c>
      <c r="E19" s="4" t="n">
        <v>311.0</v>
      </c>
      <c r="F19" s="5" t="n">
        <f si="0" t="shared"/>
        <v>-30.86816720257235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462.0</v>
      </c>
      <c r="E20" s="4" t="n">
        <v>504.0</v>
      </c>
      <c r="F20" s="5" t="n">
        <f si="0" t="shared"/>
        <v>-8.333333333333332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101.0</v>
      </c>
      <c r="E21" s="4" t="n">
        <v>104.0</v>
      </c>
      <c r="F21" s="5" t="n">
        <f si="0" t="shared"/>
        <v>-2.8846153846153846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762.0</v>
      </c>
      <c r="E22" s="4" t="n">
        <f>E23-E17-E18-E19-E20-E21</f>
        <v>938.0</v>
      </c>
      <c r="F22" s="5" t="n">
        <f>IF(E22=0,"-",(D22-E22)/E22*100)</f>
        <v>-18.763326226012794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50140.0</v>
      </c>
      <c r="E23" s="4" t="n">
        <v>47764.0</v>
      </c>
      <c r="F23" s="5" t="n">
        <f si="0" t="shared"/>
        <v>4.974457750607152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521.0</v>
      </c>
      <c r="E24" s="4" t="n">
        <v>607.0</v>
      </c>
      <c r="F24" s="5" t="n">
        <f si="0" t="shared"/>
        <v>-14.168039538714991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3949.0</v>
      </c>
      <c r="E25" s="4" t="n">
        <v>3706.0</v>
      </c>
      <c r="F25" s="5" t="n">
        <f si="0" t="shared"/>
        <v>6.556934700485699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5380.0</v>
      </c>
      <c r="E26" s="4" t="n">
        <v>5339.0</v>
      </c>
      <c r="F26" s="5" t="n">
        <f si="0" t="shared"/>
        <v>0.7679340700505713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1484.0</v>
      </c>
      <c r="E27" s="4" t="n">
        <v>1688.0</v>
      </c>
      <c r="F27" s="5" t="n">
        <f si="0" t="shared"/>
        <v>-12.085308056872037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1704.0</v>
      </c>
      <c r="E28" s="4" t="n">
        <v>1565.0</v>
      </c>
      <c r="F28" s="5" t="n">
        <f si="0" t="shared"/>
        <v>8.881789137380192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776.0</v>
      </c>
      <c r="E29" s="4" t="n">
        <v>1017.0</v>
      </c>
      <c r="F29" s="5" t="n">
        <f si="0" t="shared"/>
        <v>-23.69714847590954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812.0</v>
      </c>
      <c r="E30" s="4" t="n">
        <v>758.0</v>
      </c>
      <c r="F30" s="5" t="n">
        <f si="0" t="shared"/>
        <v>7.12401055408971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6514.0</v>
      </c>
      <c r="E31" s="4" t="n">
        <v>6925.0</v>
      </c>
      <c r="F31" s="5" t="n">
        <f si="0" t="shared"/>
        <v>-5.935018050541516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795.0</v>
      </c>
      <c r="E32" s="4" t="n">
        <v>767.0</v>
      </c>
      <c r="F32" s="5" t="n">
        <f si="0" t="shared"/>
        <v>3.650586701434159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102.0</v>
      </c>
      <c r="E33" s="4" t="n">
        <v>113.0</v>
      </c>
      <c r="F33" s="5" t="n">
        <f si="0" t="shared"/>
        <v>-9.734513274336283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864.0</v>
      </c>
      <c r="E34" s="4" t="n">
        <v>974.0</v>
      </c>
      <c r="F34" s="5" t="n">
        <f si="0" t="shared"/>
        <v>-11.293634496919918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4962.0</v>
      </c>
      <c r="E35" s="4" t="n">
        <f>E36-E24-E25-E26-E27-E28-E29-E30-E31-E32-E33-E34</f>
        <v>4770.0</v>
      </c>
      <c r="F35" s="5" t="n">
        <f si="0" t="shared"/>
        <v>4.0251572327044025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27863.0</v>
      </c>
      <c r="E36" s="4" t="n">
        <v>28229.0</v>
      </c>
      <c r="F36" s="5" t="n">
        <f si="0" t="shared"/>
        <v>-1.2965390201565765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6693.0</v>
      </c>
      <c r="E37" s="4" t="n">
        <v>6562.0</v>
      </c>
      <c r="F37" s="5" t="n">
        <f si="0" t="shared"/>
        <v>1.99634257848217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997.0</v>
      </c>
      <c r="E38" s="4" t="n">
        <v>965.0</v>
      </c>
      <c r="F38" s="5" t="n">
        <f si="0" t="shared"/>
        <v>3.316062176165803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96.0</v>
      </c>
      <c r="E39" s="4" t="n">
        <f>E40-E37-E38</f>
        <v>78.0</v>
      </c>
      <c r="F39" s="5" t="n">
        <f si="0" t="shared"/>
        <v>23.076923076923077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7786.0</v>
      </c>
      <c r="E40" s="4" t="n">
        <v>7605.0</v>
      </c>
      <c r="F40" s="5" t="n">
        <f si="0" t="shared"/>
        <v>2.3800131492439185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345.0</v>
      </c>
      <c r="E41" s="4" t="n">
        <v>379.0</v>
      </c>
      <c r="F41" s="5" t="n">
        <f si="0" t="shared"/>
        <v>-8.970976253298153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580.0</v>
      </c>
      <c r="E42" s="4" t="n">
        <f>E43-E41</f>
        <v>451.0</v>
      </c>
      <c r="F42" s="5" t="n">
        <f si="0" t="shared"/>
        <v>28.60310421286031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925.0</v>
      </c>
      <c r="E43" s="4" t="n">
        <v>830.0</v>
      </c>
      <c r="F43" s="5" t="n">
        <f si="0" t="shared"/>
        <v>11.44578313253012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54.0</v>
      </c>
      <c r="E44" s="4" t="n">
        <v>33.0</v>
      </c>
      <c r="F44" s="5" t="n">
        <f si="0" t="shared"/>
        <v>63.63636363636363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215781.0</v>
      </c>
      <c r="E45" s="4" t="n">
        <v>202619.0</v>
      </c>
      <c r="F45" s="5" t="n">
        <f si="0" t="shared"/>
        <v>6.495935721724024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530430.0</v>
      </c>
      <c r="E46" s="8" t="n">
        <f>E44+E43+E40+E36+E23+E16+E45</f>
        <v>485959.0</v>
      </c>
      <c r="F46" s="5" t="n">
        <f si="0" t="shared"/>
        <v>9.151183536059627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