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<sst xmlns="http://schemas.openxmlformats.org/spreadsheetml/2006/main" count="98" uniqueCount="56">
  <si>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</si>
  <si>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</si>
  <si>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</si>
  <si>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</si>
  <si>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</si>
  <si>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</si>
  <si>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</si>
  <si>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</si>
  <si>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</si>
  <si>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</si>
  <si>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</si>
  <si>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</si>
  <si>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</si>
  <si>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</si>
  <si>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</si>
  <si>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</si>
  <si>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</si>
  <si>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</si>
  <si>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</si>
  <si>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</si>
  <si>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</si>
  <si>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</si>
  <si>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</si>
  <si>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</si>
  <si>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</si>
  <si>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</si>
  <si>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</si>
  <si>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</si>
  <si>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</si>
  <si>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</si>
  <si>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</si>
  <si>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</si>
  <si>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</si>
  <si>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</si>
  <si>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</si>
  <si>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</si>
  <si>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</si>
  <si>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</si>
  <si>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</si>
  <si>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</si>
  <si>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</si>
  <si>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</si>
  <si>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</si>
  <si>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</si>
  <si>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</si>
  <si>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</si>
  <si>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</si>
  <si>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</si>
  <si>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</si>
  <si>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</si>
  <si>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</si>
  <si>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</si>
  <si>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</si>
  <si>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100年2月來臺旅客人次及成長率－按國籍分
Table 1-3 Visitor Arrivals by Nationality,
 February, 2011</t>
  </si>
  <si>
    <t>100年2月
Feb.., 2011</t>
  </si>
  <si>
    <t>99年2月
Feb..,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</si>
</sst>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107378.0</v>
      </c>
      <c r="E3" s="4" t="n">
        <v>75188.0</v>
      </c>
      <c r="F3" s="5" t="n">
        <f>IF(E3=0,"-",(D3-E3)/E3*100)</f>
        <v>42.81268287492685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23558.0</v>
      </c>
      <c r="E4" s="4" t="n">
        <v>18500.0</v>
      </c>
      <c r="F4" s="5" t="n">
        <f ref="F4:F46" si="0" t="shared">IF(E4=0,"-",(D4-E4)/E4*100)</f>
        <v>27.34054054054054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2106.0</v>
      </c>
      <c r="E5" s="4" t="n">
        <v>1775.0</v>
      </c>
      <c r="F5" s="5" t="n">
        <f si="0" t="shared"/>
        <v>18.647887323943664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881.0</v>
      </c>
      <c r="E6" s="4" t="n">
        <v>696.0</v>
      </c>
      <c r="F6" s="5" t="n">
        <f si="0" t="shared"/>
        <v>26.580459770114945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27332.0</v>
      </c>
      <c r="E7" s="4" t="n">
        <v>22385.0</v>
      </c>
      <c r="F7" s="5" t="n">
        <f si="0" t="shared"/>
        <v>22.099620281438465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13776.0</v>
      </c>
      <c r="E8" s="4" t="n">
        <v>10821.0</v>
      </c>
      <c r="F8" s="5" t="n">
        <f si="0" t="shared"/>
        <v>27.30801219850291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9703.0</v>
      </c>
      <c r="E9" s="4" t="n">
        <v>8760.0</v>
      </c>
      <c r="F9" s="5" t="n">
        <f si="0" t="shared"/>
        <v>10.764840182648403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6916.0</v>
      </c>
      <c r="E10" s="4" t="n">
        <v>5996.0</v>
      </c>
      <c r="F10" s="5" t="n">
        <f si="0" t="shared"/>
        <v>15.343562374916612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8680.0</v>
      </c>
      <c r="E11" s="4" t="n">
        <v>6099.0</v>
      </c>
      <c r="F11" s="5" t="n">
        <f si="0" t="shared"/>
        <v>42.318412854566326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9343.0</v>
      </c>
      <c r="E12" s="4" t="n">
        <v>6069.0</v>
      </c>
      <c r="F12" s="5" t="n">
        <f si="0" t="shared"/>
        <v>53.94628439611139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511.0</v>
      </c>
      <c r="E13" s="4" t="n">
        <f>E14-E7-E8-E9-E10-E11-E12</f>
        <v>643.0</v>
      </c>
      <c r="F13" s="5" t="n">
        <f si="0" t="shared"/>
        <v>-20.52877138413686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76261.0</v>
      </c>
      <c r="E14" s="4" t="n">
        <v>60773.0</v>
      </c>
      <c r="F14" s="5" t="n">
        <f si="0" t="shared"/>
        <v>25.48500156319418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529.0</v>
      </c>
      <c r="E15" s="4" t="n">
        <f>E16-E3-E4-E5-E6-E14</f>
        <v>349.0</v>
      </c>
      <c r="F15" s="5" t="n">
        <f si="0" t="shared"/>
        <v>51.57593123209169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210713.0</v>
      </c>
      <c r="E16" s="4" t="n">
        <v>157281.0</v>
      </c>
      <c r="F16" s="5" t="n">
        <f si="0" t="shared"/>
        <v>33.9723170630909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7621.0</v>
      </c>
      <c r="E17" s="4" t="n">
        <v>7722.0</v>
      </c>
      <c r="F17" s="5" t="n">
        <f si="0" t="shared"/>
        <v>-1.3079513079513079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29932.0</v>
      </c>
      <c r="E18" s="4" t="n">
        <v>31049.0</v>
      </c>
      <c r="F18" s="5" t="n">
        <f si="0" t="shared"/>
        <v>-3.5975393732487357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143.0</v>
      </c>
      <c r="E19" s="4" t="n">
        <v>115.0</v>
      </c>
      <c r="F19" s="5" t="n">
        <f si="0" t="shared"/>
        <v>24.347826086956523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241.0</v>
      </c>
      <c r="E20" s="4" t="n">
        <v>224.0</v>
      </c>
      <c r="F20" s="5" t="n">
        <f si="0" t="shared"/>
        <v>7.5892857142857135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47.0</v>
      </c>
      <c r="E21" s="4" t="n">
        <v>79.0</v>
      </c>
      <c r="F21" s="5" t="n">
        <f si="0" t="shared"/>
        <v>-40.50632911392405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735.0</v>
      </c>
      <c r="E22" s="4" t="n">
        <f>E23-E17-E18-E19-E20-E21</f>
        <v>636.0</v>
      </c>
      <c r="F22" s="5" t="n">
        <f>IF(E22=0,"-",(D22-E22)/E22*100)</f>
        <v>15.566037735849056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38719.0</v>
      </c>
      <c r="E23" s="4" t="n">
        <v>39825.0</v>
      </c>
      <c r="F23" s="5" t="n">
        <f si="0" t="shared"/>
        <v>-2.7771500313873196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299.0</v>
      </c>
      <c r="E24" s="4" t="n">
        <v>334.0</v>
      </c>
      <c r="F24" s="5" t="n">
        <f si="0" t="shared"/>
        <v>-10.479041916167663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2706.0</v>
      </c>
      <c r="E25" s="4" t="n">
        <v>2566.0</v>
      </c>
      <c r="F25" s="5" t="n">
        <f si="0" t="shared"/>
        <v>5.4559625876851126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4343.0</v>
      </c>
      <c r="E26" s="4" t="n">
        <v>3088.0</v>
      </c>
      <c r="F26" s="5" t="n">
        <f si="0" t="shared"/>
        <v>40.64119170984456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970.0</v>
      </c>
      <c r="E27" s="4" t="n">
        <v>754.0</v>
      </c>
      <c r="F27" s="5" t="n">
        <f si="0" t="shared"/>
        <v>28.647214854111407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1178.0</v>
      </c>
      <c r="E28" s="4" t="n">
        <v>1152.0</v>
      </c>
      <c r="F28" s="5" t="n">
        <f si="0" t="shared"/>
        <v>2.256944444444444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565.0</v>
      </c>
      <c r="E29" s="4" t="n">
        <v>449.0</v>
      </c>
      <c r="F29" s="5" t="n">
        <f si="0" t="shared"/>
        <v>25.83518930957684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411.0</v>
      </c>
      <c r="E30" s="4" t="n">
        <v>332.0</v>
      </c>
      <c r="F30" s="5" t="n">
        <f si="0" t="shared"/>
        <v>23.795180722891565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6062.0</v>
      </c>
      <c r="E31" s="4" t="n">
        <v>5890.0</v>
      </c>
      <c r="F31" s="5" t="n">
        <f si="0" t="shared"/>
        <v>2.9202037351443124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572.0</v>
      </c>
      <c r="E32" s="4" t="n">
        <v>486.0</v>
      </c>
      <c r="F32" s="5" t="n">
        <f si="0" t="shared"/>
        <v>17.695473251028808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107.0</v>
      </c>
      <c r="E33" s="4" t="n">
        <v>92.0</v>
      </c>
      <c r="F33" s="5" t="n">
        <f si="0" t="shared"/>
        <v>16.304347826086957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644.0</v>
      </c>
      <c r="E34" s="4" t="n">
        <v>549.0</v>
      </c>
      <c r="F34" s="5" t="n">
        <f si="0" t="shared"/>
        <v>17.304189435336976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3765.0</v>
      </c>
      <c r="E35" s="4" t="n">
        <f>E36-E24-E25-E26-E27-E28-E29-E30-E31-E32-E33-E34</f>
        <v>2989.0</v>
      </c>
      <c r="F35" s="5" t="n">
        <f si="0" t="shared"/>
        <v>25.961860153897625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21622.0</v>
      </c>
      <c r="E36" s="4" t="n">
        <v>18681.0</v>
      </c>
      <c r="F36" s="5" t="n">
        <f si="0" t="shared"/>
        <v>15.74326856164017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5685.0</v>
      </c>
      <c r="E37" s="4" t="n">
        <v>5362.0</v>
      </c>
      <c r="F37" s="5" t="n">
        <f si="0" t="shared"/>
        <v>6.023871689668034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813.0</v>
      </c>
      <c r="E38" s="4" t="n">
        <v>910.0</v>
      </c>
      <c r="F38" s="5" t="n">
        <f si="0" t="shared"/>
        <v>-10.659340659340659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58.0</v>
      </c>
      <c r="E39" s="4" t="n">
        <f>E40-E37-E38</f>
        <v>39.0</v>
      </c>
      <c r="F39" s="5" t="n">
        <f si="0" t="shared"/>
        <v>48.717948717948715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6556.0</v>
      </c>
      <c r="E40" s="4" t="n">
        <v>6311.0</v>
      </c>
      <c r="F40" s="5" t="n">
        <f si="0" t="shared"/>
        <v>3.8821106005387422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548.0</v>
      </c>
      <c r="E41" s="4" t="n">
        <v>526.0</v>
      </c>
      <c r="F41" s="5" t="n">
        <f si="0" t="shared"/>
        <v>4.182509505703422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249.0</v>
      </c>
      <c r="E42" s="4" t="n">
        <f>E43-E41</f>
        <v>223.0</v>
      </c>
      <c r="F42" s="5" t="n">
        <f si="0" t="shared"/>
        <v>11.659192825112108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797.0</v>
      </c>
      <c r="E43" s="4" t="n">
        <v>749.0</v>
      </c>
      <c r="F43" s="5" t="n">
        <f si="0" t="shared"/>
        <v>6.408544726301736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27.0</v>
      </c>
      <c r="E44" s="4" t="n">
        <v>12.0</v>
      </c>
      <c r="F44" s="5" t="n">
        <f si="0" t="shared"/>
        <v>125.0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175034.0</v>
      </c>
      <c r="E45" s="4" t="n">
        <v>164284.0</v>
      </c>
      <c r="F45" s="5" t="n">
        <f si="0" t="shared"/>
        <v>6.543546541355213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453468.0</v>
      </c>
      <c r="E46" s="8" t="n">
        <f>E44+E43+E40+E36+E23+E16+E45</f>
        <v>387143.0</v>
      </c>
      <c r="F46" s="5" t="n">
        <f si="0" t="shared"/>
        <v>17.131912497449264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