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<sst xmlns="http://schemas.openxmlformats.org/spreadsheetml/2006/main" count="98" uniqueCount="56">
  <si>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</si>
  <si>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</si>
  <si>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</si>
  <si>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</si>
  <si>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</si>
  <si>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</si>
  <si>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</si>
  <si>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</si>
  <si>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</si>
  <si>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</si>
  <si>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</si>
  <si>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</si>
  <si>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</si>
  <si>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</si>
  <si>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</si>
  <si>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</si>
  <si>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</si>
  <si>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</si>
  <si>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</si>
  <si>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</si>
  <si>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</si>
  <si>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</si>
  <si>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</si>
  <si>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</si>
  <si>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</si>
  <si>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</si>
  <si>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</si>
  <si>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</si>
  <si>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</si>
  <si>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</si>
  <si>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</si>
  <si>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</si>
  <si>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</si>
  <si>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</si>
  <si>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</si>
  <si>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</si>
  <si>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</si>
  <si>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</si>
  <si>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</si>
  <si>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</si>
  <si>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</si>
  <si>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</si>
  <si>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</si>
  <si>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</si>
  <si>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</si>
  <si>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</si>
  <si>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</si>
  <si>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</si>
  <si>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</si>
  <si>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</si>
  <si>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</si>
  <si>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</si>
  <si>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</si>
  <si>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100年7月來臺旅客人次及成長率－按國籍分
Table 1-3 Visitor Arrivals by Nationality,
 July, 2011</t>
  </si>
  <si>
    <t>100年7月
Jul.., 2011</t>
  </si>
  <si>
    <t>99年7月
Jul..,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</si>
</sst>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94358.0</v>
      </c>
      <c r="E3" s="4" t="n">
        <v>78850.0</v>
      </c>
      <c r="F3" s="5" t="n">
        <f>IF(E3=0,"-",(D3-E3)/E3*100)</f>
        <v>19.667723525681673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17910.0</v>
      </c>
      <c r="E4" s="4" t="n">
        <v>17590.0</v>
      </c>
      <c r="F4" s="5" t="n">
        <f ref="F4:F46" si="0" t="shared">IF(E4=0,"-",(D4-E4)/E4*100)</f>
        <v>1.8192154633314381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2307.0</v>
      </c>
      <c r="E5" s="4" t="n">
        <v>2164.0</v>
      </c>
      <c r="F5" s="5" t="n">
        <f si="0" t="shared"/>
        <v>6.608133086876156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1003.0</v>
      </c>
      <c r="E6" s="4" t="n">
        <v>1072.0</v>
      </c>
      <c r="F6" s="5" t="n">
        <f si="0" t="shared"/>
        <v>-6.436567164179105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17093.0</v>
      </c>
      <c r="E7" s="4" t="n">
        <v>15284.0</v>
      </c>
      <c r="F7" s="5" t="n">
        <f si="0" t="shared"/>
        <v>11.835906830672599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16194.0</v>
      </c>
      <c r="E8" s="4" t="n">
        <v>12653.0</v>
      </c>
      <c r="F8" s="5" t="n">
        <f si="0" t="shared"/>
        <v>27.985457994151584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12622.0</v>
      </c>
      <c r="E9" s="4" t="n">
        <v>10471.0</v>
      </c>
      <c r="F9" s="5" t="n">
        <f si="0" t="shared"/>
        <v>20.542450577786266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8207.0</v>
      </c>
      <c r="E10" s="4" t="n">
        <v>6468.0</v>
      </c>
      <c r="F10" s="5" t="n">
        <f si="0" t="shared"/>
        <v>26.886209029066173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7573.0</v>
      </c>
      <c r="E11" s="4" t="n">
        <v>6601.0</v>
      </c>
      <c r="F11" s="5" t="n">
        <f si="0" t="shared"/>
        <v>14.72504166035449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8795.0</v>
      </c>
      <c r="E12" s="4" t="n">
        <v>6775.0</v>
      </c>
      <c r="F12" s="5" t="n">
        <f si="0" t="shared"/>
        <v>29.81549815498155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460.0</v>
      </c>
      <c r="E13" s="4" t="n">
        <f>E14-E7-E8-E9-E10-E11-E12</f>
        <v>478.0</v>
      </c>
      <c r="F13" s="5" t="n">
        <f si="0" t="shared"/>
        <v>-3.765690376569038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70944.0</v>
      </c>
      <c r="E14" s="4" t="n">
        <v>58730.0</v>
      </c>
      <c r="F14" s="5" t="n">
        <f si="0" t="shared"/>
        <v>20.79686701855951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544.0</v>
      </c>
      <c r="E15" s="4" t="n">
        <f>E16-E3-E4-E5-E6-E14</f>
        <v>471.0</v>
      </c>
      <c r="F15" s="5" t="n">
        <f si="0" t="shared"/>
        <v>15.498938428874734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187066.0</v>
      </c>
      <c r="E16" s="4" t="n">
        <v>158877.0</v>
      </c>
      <c r="F16" s="5" t="n">
        <f si="0" t="shared"/>
        <v>17.74265626868584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8135.0</v>
      </c>
      <c r="E17" s="4" t="n">
        <v>7861.0</v>
      </c>
      <c r="F17" s="5" t="n">
        <f si="0" t="shared"/>
        <v>3.485561633379977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37576.0</v>
      </c>
      <c r="E18" s="4" t="n">
        <v>37286.0</v>
      </c>
      <c r="F18" s="5" t="n">
        <f si="0" t="shared"/>
        <v>0.7777718178404763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261.0</v>
      </c>
      <c r="E19" s="4" t="n">
        <v>189.0</v>
      </c>
      <c r="F19" s="5" t="n">
        <f si="0" t="shared"/>
        <v>38.095238095238095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377.0</v>
      </c>
      <c r="E20" s="4" t="n">
        <v>263.0</v>
      </c>
      <c r="F20" s="5" t="n">
        <f si="0" t="shared"/>
        <v>43.346007604562736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57.0</v>
      </c>
      <c r="E21" s="4" t="n">
        <v>40.0</v>
      </c>
      <c r="F21" s="5" t="n">
        <f si="0" t="shared"/>
        <v>42.5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676.0</v>
      </c>
      <c r="E22" s="4" t="n">
        <f>E23-E17-E18-E19-E20-E21</f>
        <v>509.0</v>
      </c>
      <c r="F22" s="5" t="n">
        <f>IF(E22=0,"-",(D22-E22)/E22*100)</f>
        <v>32.80943025540275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47082.0</v>
      </c>
      <c r="E23" s="4" t="n">
        <v>46148.0</v>
      </c>
      <c r="F23" s="5" t="n">
        <f si="0" t="shared"/>
        <v>2.0239230302504985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474.0</v>
      </c>
      <c r="E24" s="4" t="n">
        <v>465.0</v>
      </c>
      <c r="F24" s="5" t="n">
        <f si="0" t="shared"/>
        <v>1.935483870967742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3123.0</v>
      </c>
      <c r="E25" s="4" t="n">
        <v>2860.0</v>
      </c>
      <c r="F25" s="5" t="n">
        <f si="0" t="shared"/>
        <v>9.195804195804195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3703.0</v>
      </c>
      <c r="E26" s="4" t="n">
        <v>3553.0</v>
      </c>
      <c r="F26" s="5" t="n">
        <f si="0" t="shared"/>
        <v>4.221784407542922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1135.0</v>
      </c>
      <c r="E27" s="4" t="n">
        <v>1075.0</v>
      </c>
      <c r="F27" s="5" t="n">
        <f si="0" t="shared"/>
        <v>5.5813953488372094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1522.0</v>
      </c>
      <c r="E28" s="4" t="n">
        <v>1335.0</v>
      </c>
      <c r="F28" s="5" t="n">
        <f si="0" t="shared"/>
        <v>14.00749063670412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638.0</v>
      </c>
      <c r="E29" s="4" t="n">
        <v>620.0</v>
      </c>
      <c r="F29" s="5" t="n">
        <f si="0" t="shared"/>
        <v>2.903225806451613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598.0</v>
      </c>
      <c r="E30" s="4" t="n">
        <v>528.0</v>
      </c>
      <c r="F30" s="5" t="n">
        <f si="0" t="shared"/>
        <v>13.257575757575758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6333.0</v>
      </c>
      <c r="E31" s="4" t="n">
        <v>6178.0</v>
      </c>
      <c r="F31" s="5" t="n">
        <f si="0" t="shared"/>
        <v>2.508902557461962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683.0</v>
      </c>
      <c r="E32" s="4" t="n">
        <v>537.0</v>
      </c>
      <c r="F32" s="5" t="n">
        <f si="0" t="shared"/>
        <v>27.188081936685286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106.0</v>
      </c>
      <c r="E33" s="4" t="n">
        <v>95.0</v>
      </c>
      <c r="F33" s="5" t="n">
        <f si="0" t="shared"/>
        <v>11.578947368421053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540.0</v>
      </c>
      <c r="E34" s="4" t="n">
        <v>529.0</v>
      </c>
      <c r="F34" s="5" t="n">
        <f si="0" t="shared"/>
        <v>2.0793950850661624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4301.0</v>
      </c>
      <c r="E35" s="4" t="n">
        <f>E36-E24-E25-E26-E27-E28-E29-E30-E31-E32-E33-E34</f>
        <v>4055.0</v>
      </c>
      <c r="F35" s="5" t="n">
        <f si="0" t="shared"/>
        <v>6.066584463625154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23156.0</v>
      </c>
      <c r="E36" s="4" t="n">
        <v>21830.0</v>
      </c>
      <c r="F36" s="5" t="n">
        <f si="0" t="shared"/>
        <v>6.074209803023362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5632.0</v>
      </c>
      <c r="E37" s="4" t="n">
        <v>5788.0</v>
      </c>
      <c r="F37" s="5" t="n">
        <f si="0" t="shared"/>
        <v>-2.6952315134761573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987.0</v>
      </c>
      <c r="E38" s="4" t="n">
        <v>895.0</v>
      </c>
      <c r="F38" s="5" t="n">
        <f si="0" t="shared"/>
        <v>10.279329608938548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98.0</v>
      </c>
      <c r="E39" s="4" t="n">
        <f>E40-E37-E38</f>
        <v>101.0</v>
      </c>
      <c r="F39" s="5" t="n">
        <f si="0" t="shared"/>
        <v>-2.9702970297029703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6717.0</v>
      </c>
      <c r="E40" s="4" t="n">
        <v>6784.0</v>
      </c>
      <c r="F40" s="5" t="n">
        <f si="0" t="shared"/>
        <v>-0.9876179245283019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403.0</v>
      </c>
      <c r="E41" s="4" t="n">
        <v>408.0</v>
      </c>
      <c r="F41" s="5" t="n">
        <f si="0" t="shared"/>
        <v>-1.2254901960784315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420.0</v>
      </c>
      <c r="E42" s="4" t="n">
        <f>E43-E41</f>
        <v>441.0</v>
      </c>
      <c r="F42" s="5" t="n">
        <f si="0" t="shared"/>
        <v>-4.761904761904762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823.0</v>
      </c>
      <c r="E43" s="4" t="n">
        <v>849.0</v>
      </c>
      <c r="F43" s="5" t="n">
        <f si="0" t="shared"/>
        <v>-3.0624263839811543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17.0</v>
      </c>
      <c r="E44" s="4" t="n">
        <v>11.0</v>
      </c>
      <c r="F44" s="5" t="n">
        <f si="0" t="shared"/>
        <v>54.54545454545454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200795.0</v>
      </c>
      <c r="E45" s="4" t="n">
        <v>193264.0</v>
      </c>
      <c r="F45" s="5" t="n">
        <f si="0" t="shared"/>
        <v>3.8967422799900655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465656.0</v>
      </c>
      <c r="E46" s="8" t="n">
        <f>E44+E43+E40+E36+E23+E16+E45</f>
        <v>427763.0</v>
      </c>
      <c r="F46" s="5" t="n">
        <f si="0" t="shared"/>
        <v>8.858409913900921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