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<sst xmlns="http://schemas.openxmlformats.org/spreadsheetml/2006/main" count="98" uniqueCount="56">
  <si>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</si>
  <si>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</si>
  <si>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</si>
  <si>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</si>
  <si>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</si>
  <si>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</si>
  <si>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</si>
  <si>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</si>
  <si>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</si>
  <si>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</si>
  <si>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</si>
  <si>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</si>
  <si>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</si>
  <si>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</si>
  <si>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</si>
  <si>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</si>
  <si>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</si>
  <si>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</si>
  <si>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</si>
  <si>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</si>
  <si>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</si>
  <si>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</si>
  <si>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</si>
  <si>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</si>
  <si>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</si>
  <si>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</si>
  <si>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</si>
  <si>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</si>
  <si>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</si>
  <si>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</si>
  <si>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</si>
  <si>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</si>
  <si>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</si>
  <si>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</si>
  <si>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</si>
  <si>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</si>
  <si>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</si>
  <si>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</si>
  <si>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</si>
  <si>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</si>
  <si>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</si>
  <si>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</si>
  <si>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</si>
  <si>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</si>
  <si>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</si>
  <si>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</si>
  <si>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</si>
  <si>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</si>
  <si>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</si>
  <si>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</si>
  <si>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</si>
  <si>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</si>
  <si>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</si>
  <si>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102年12月來臺旅客人次及成長率－按國籍分
Table 1-3 Visitor Arrivals by Nationality,
 December, 2013</t>
  </si>
  <si>
    <t>102年12月
Dec.., 2013</t>
  </si>
  <si>
    <t>101年12月
Dec..,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</si>
</sst>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144708.0</v>
      </c>
      <c r="E3" s="4" t="n">
        <v>121712.0</v>
      </c>
      <c r="F3" s="5" t="n">
        <f>IF(E3=0,"-",(D3-E3)/E3*100)</f>
        <v>18.893782042855264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44732.0</v>
      </c>
      <c r="E4" s="4" t="n">
        <v>24786.0</v>
      </c>
      <c r="F4" s="5" t="n">
        <f ref="F4:F46" si="0" t="shared">IF(E4=0,"-",(D4-E4)/E4*100)</f>
        <v>80.47284757524409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1982.0</v>
      </c>
      <c r="E5" s="4" t="n">
        <v>2024.0</v>
      </c>
      <c r="F5" s="5" t="n">
        <f si="0" t="shared"/>
        <v>-2.075098814229249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997.0</v>
      </c>
      <c r="E6" s="4" t="n">
        <v>830.0</v>
      </c>
      <c r="F6" s="5" t="n">
        <f si="0" t="shared"/>
        <v>20.12048192771084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56086.0</v>
      </c>
      <c r="E7" s="4" t="n">
        <v>48966.0</v>
      </c>
      <c r="F7" s="5" t="n">
        <f si="0" t="shared"/>
        <v>14.540701711391577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56702.0</v>
      </c>
      <c r="E8" s="4" t="n">
        <v>57168.0</v>
      </c>
      <c r="F8" s="5" t="n">
        <f si="0" t="shared"/>
        <v>-0.815141337811363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18957.0</v>
      </c>
      <c r="E9" s="4" t="n">
        <v>17067.0</v>
      </c>
      <c r="F9" s="5" t="n">
        <f si="0" t="shared"/>
        <v>11.074002460889435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12084.0</v>
      </c>
      <c r="E10" s="4" t="n">
        <v>9417.0</v>
      </c>
      <c r="F10" s="5" t="n">
        <f si="0" t="shared"/>
        <v>28.32112137623447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9415.0</v>
      </c>
      <c r="E11" s="4" t="n">
        <v>8512.0</v>
      </c>
      <c r="F11" s="5" t="n">
        <f si="0" t="shared"/>
        <v>10.608552631578947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9661.0</v>
      </c>
      <c r="E12" s="4" t="n">
        <v>6677.0</v>
      </c>
      <c r="F12" s="5" t="n">
        <f si="0" t="shared"/>
        <v>44.69072936947731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765.0</v>
      </c>
      <c r="E13" s="4" t="n">
        <f>E14-E7-E8-E9-E10-E11-E12</f>
        <v>875.0</v>
      </c>
      <c r="F13" s="5" t="n">
        <f si="0" t="shared"/>
        <v>-12.571428571428573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163670.0</v>
      </c>
      <c r="E14" s="4" t="n">
        <v>148682.0</v>
      </c>
      <c r="F14" s="5" t="n">
        <f si="0" t="shared"/>
        <v>10.080574649251423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641.0</v>
      </c>
      <c r="E15" s="4" t="n">
        <f>E16-E3-E4-E5-E6-E14</f>
        <v>529.0</v>
      </c>
      <c r="F15" s="5" t="n">
        <f si="0" t="shared"/>
        <v>21.17202268431002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356730.0</v>
      </c>
      <c r="E16" s="4" t="n">
        <v>298563.0</v>
      </c>
      <c r="F16" s="5" t="n">
        <f si="0" t="shared"/>
        <v>19.482320314305525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12516.0</v>
      </c>
      <c r="E17" s="4" t="n">
        <v>10697.0</v>
      </c>
      <c r="F17" s="5" t="n">
        <f si="0" t="shared"/>
        <v>17.00476769187623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45712.0</v>
      </c>
      <c r="E18" s="4" t="n">
        <v>42229.0</v>
      </c>
      <c r="F18" s="5" t="n">
        <f si="0" t="shared"/>
        <v>8.247886523479126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165.0</v>
      </c>
      <c r="E19" s="4" t="n">
        <v>186.0</v>
      </c>
      <c r="F19" s="5" t="n">
        <f si="0" t="shared"/>
        <v>-11.29032258064516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394.0</v>
      </c>
      <c r="E20" s="4" t="n">
        <v>341.0</v>
      </c>
      <c r="F20" s="5" t="n">
        <f si="0" t="shared"/>
        <v>15.542521994134898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83.0</v>
      </c>
      <c r="E21" s="4" t="n">
        <v>79.0</v>
      </c>
      <c r="F21" s="5" t="n">
        <f si="0" t="shared"/>
        <v>5.063291139240507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489.0</v>
      </c>
      <c r="E22" s="4" t="n">
        <f>E23-E17-E18-E19-E20-E21</f>
        <v>456.0</v>
      </c>
      <c r="F22" s="5" t="n">
        <f>IF(E22=0,"-",(D22-E22)/E22*100)</f>
        <v>7.236842105263158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59359.0</v>
      </c>
      <c r="E23" s="4" t="n">
        <v>53988.0</v>
      </c>
      <c r="F23" s="5" t="n">
        <f si="0" t="shared"/>
        <v>9.94850707564644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428.0</v>
      </c>
      <c r="E24" s="4" t="n">
        <v>367.0</v>
      </c>
      <c r="F24" s="5" t="n">
        <f si="0" t="shared"/>
        <v>16.62125340599455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3443.0</v>
      </c>
      <c r="E25" s="4" t="n">
        <v>3191.0</v>
      </c>
      <c r="F25" s="5" t="n">
        <f si="0" t="shared"/>
        <v>7.897210905672203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4200.0</v>
      </c>
      <c r="E26" s="4" t="n">
        <v>3881.0</v>
      </c>
      <c r="F26" s="5" t="n">
        <f si="0" t="shared"/>
        <v>8.219531048698789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1112.0</v>
      </c>
      <c r="E27" s="4" t="n">
        <v>1054.0</v>
      </c>
      <c r="F27" s="5" t="n">
        <f si="0" t="shared"/>
        <v>5.502846299810247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1740.0</v>
      </c>
      <c r="E28" s="4" t="n">
        <v>1523.0</v>
      </c>
      <c r="F28" s="5" t="n">
        <f si="0" t="shared"/>
        <v>14.248194353250165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695.0</v>
      </c>
      <c r="E29" s="4" t="n">
        <v>586.0</v>
      </c>
      <c r="F29" s="5" t="n">
        <f si="0" t="shared"/>
        <v>18.600682593856654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651.0</v>
      </c>
      <c r="E30" s="4" t="n">
        <v>499.0</v>
      </c>
      <c r="F30" s="5" t="n">
        <f si="0" t="shared"/>
        <v>30.460921843687377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7781.0</v>
      </c>
      <c r="E31" s="4" t="n">
        <v>6632.0</v>
      </c>
      <c r="F31" s="5" t="n">
        <f si="0" t="shared"/>
        <v>17.325090470446323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478.0</v>
      </c>
      <c r="E32" s="4" t="n">
        <v>417.0</v>
      </c>
      <c r="F32" s="5" t="n">
        <f si="0" t="shared"/>
        <v>14.628297362110313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104.0</v>
      </c>
      <c r="E33" s="4" t="n">
        <v>120.0</v>
      </c>
      <c r="F33" s="5" t="n">
        <f si="0" t="shared"/>
        <v>-13.333333333333334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742.0</v>
      </c>
      <c r="E34" s="4" t="n">
        <v>693.0</v>
      </c>
      <c r="F34" s="5" t="n">
        <f si="0" t="shared"/>
        <v>7.07070707070707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5619.0</v>
      </c>
      <c r="E35" s="4" t="n">
        <f>E36-E24-E25-E26-E27-E28-E29-E30-E31-E32-E33-E34</f>
        <v>5276.0</v>
      </c>
      <c r="F35" s="5" t="n">
        <f si="0" t="shared"/>
        <v>6.5011372251705835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26993.0</v>
      </c>
      <c r="E36" s="4" t="n">
        <v>24239.0</v>
      </c>
      <c r="F36" s="5" t="n">
        <f si="0" t="shared"/>
        <v>11.361854861999257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11638.0</v>
      </c>
      <c r="E37" s="4" t="n">
        <v>9962.0</v>
      </c>
      <c r="F37" s="5" t="n">
        <f si="0" t="shared"/>
        <v>16.82393093756274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1940.0</v>
      </c>
      <c r="E38" s="4" t="n">
        <v>1921.0</v>
      </c>
      <c r="F38" s="5" t="n">
        <f si="0" t="shared"/>
        <v>0.989068193649141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88.0</v>
      </c>
      <c r="E39" s="4" t="n">
        <f>E40-E37-E38</f>
        <v>58.0</v>
      </c>
      <c r="F39" s="5" t="n">
        <f si="0" t="shared"/>
        <v>51.724137931034484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13666.0</v>
      </c>
      <c r="E40" s="4" t="n">
        <v>11941.0</v>
      </c>
      <c r="F40" s="5" t="n">
        <f si="0" t="shared"/>
        <v>14.446026295955114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450.0</v>
      </c>
      <c r="E41" s="4" t="n">
        <v>468.0</v>
      </c>
      <c r="F41" s="5" t="n">
        <f si="0" t="shared"/>
        <v>-3.8461538461538463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371.0</v>
      </c>
      <c r="E42" s="4" t="n">
        <f>E43-E41</f>
        <v>302.0</v>
      </c>
      <c r="F42" s="5" t="n">
        <f si="0" t="shared"/>
        <v>22.8476821192053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821.0</v>
      </c>
      <c r="E43" s="4" t="n">
        <v>770.0</v>
      </c>
      <c r="F43" s="5" t="n">
        <f si="0" t="shared"/>
        <v>6.623376623376623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64.0</v>
      </c>
      <c r="E44" s="4" t="n">
        <v>34.0</v>
      </c>
      <c r="F44" s="5" t="n">
        <f si="0" t="shared"/>
        <v>88.23529411764706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346695.0</v>
      </c>
      <c r="E45" s="4" t="n">
        <v>313053.0</v>
      </c>
      <c r="F45" s="5" t="n">
        <f si="0" t="shared"/>
        <v>10.746423129629807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804328.0</v>
      </c>
      <c r="E46" s="8" t="n">
        <f>E44+E43+E40+E36+E23+E16+E45</f>
        <v>702588.0</v>
      </c>
      <c r="F46" s="5" t="n">
        <f si="0" t="shared"/>
        <v>14.480748319071774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