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<sst xmlns="http://schemas.openxmlformats.org/spreadsheetml/2006/main" count="98" uniqueCount="56">
  <si>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</si>
  <si>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</si>
  <si>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</si>
  <si>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</si>
  <si>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</si>
  <si>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</si>
  <si>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</si>
  <si>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</si>
  <si>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</si>
  <si>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</si>
  <si>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</si>
  <si>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</si>
  <si>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</si>
  <si>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</si>
  <si>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</si>
  <si>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</si>
  <si>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</si>
  <si>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</si>
  <si>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</si>
  <si>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</si>
  <si>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</si>
  <si>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</si>
  <si>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</si>
  <si>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</si>
  <si>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</si>
  <si>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</si>
  <si>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</si>
  <si>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</si>
  <si>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</si>
  <si>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</si>
  <si>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</si>
  <si>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</si>
  <si>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</si>
  <si>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</si>
  <si>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</si>
  <si>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</si>
  <si>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</si>
  <si>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</si>
  <si>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</si>
  <si>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</si>
  <si>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</si>
  <si>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</si>
  <si>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</si>
  <si>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</si>
  <si>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</si>
  <si>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</si>
  <si>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</si>
  <si>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</si>
  <si>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</si>
  <si>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</si>
  <si>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</si>
  <si>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</si>
  <si>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</si>
  <si>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102年6月來臺旅客人次及成長率－按國籍分
Table 1-3 Visitor Arrivals by Nationality,
 June, 2013</t>
  </si>
  <si>
    <t>102年6月
Jun.., 2013</t>
  </si>
  <si>
    <t>101年6月
Jun..,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</si>
</sst>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93322.0</v>
      </c>
      <c r="E3" s="4" t="n">
        <v>109255.0</v>
      </c>
      <c r="F3" s="5" t="n">
        <f>IF(E3=0,"-",(D3-E3)/E3*100)</f>
        <v>-14.583314264793373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21480.0</v>
      </c>
      <c r="E4" s="4" t="n">
        <v>20119.0</v>
      </c>
      <c r="F4" s="5" t="n">
        <f ref="F4:F46" si="0" t="shared">IF(E4=0,"-",(D4-E4)/E4*100)</f>
        <v>6.764749739052636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2772.0</v>
      </c>
      <c r="E5" s="4" t="n">
        <v>2583.0</v>
      </c>
      <c r="F5" s="5" t="n">
        <f si="0" t="shared"/>
        <v>7.317073170731707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1537.0</v>
      </c>
      <c r="E6" s="4" t="n">
        <v>1507.0</v>
      </c>
      <c r="F6" s="5" t="n">
        <f si="0" t="shared"/>
        <v>1.9907100199071004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25953.0</v>
      </c>
      <c r="E7" s="4" t="n">
        <v>23835.0</v>
      </c>
      <c r="F7" s="5" t="n">
        <f si="0" t="shared"/>
        <v>8.886091881686594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29515.0</v>
      </c>
      <c r="E8" s="4" t="n">
        <v>25070.0</v>
      </c>
      <c r="F8" s="5" t="n">
        <f si="0" t="shared"/>
        <v>17.73035500598325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16292.0</v>
      </c>
      <c r="E9" s="4" t="n">
        <v>16464.0</v>
      </c>
      <c r="F9" s="5" t="n">
        <f si="0" t="shared"/>
        <v>-1.0447035957240038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4501.0</v>
      </c>
      <c r="E10" s="4" t="n">
        <v>9778.0</v>
      </c>
      <c r="F10" s="5" t="n">
        <f si="0" t="shared"/>
        <v>-53.96809163428104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10775.0</v>
      </c>
      <c r="E11" s="4" t="n">
        <v>7265.0</v>
      </c>
      <c r="F11" s="5" t="n">
        <f si="0" t="shared"/>
        <v>48.31383344803854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11646.0</v>
      </c>
      <c r="E12" s="4" t="n">
        <v>7647.0</v>
      </c>
      <c r="F12" s="5" t="n">
        <f si="0" t="shared"/>
        <v>52.29501765398196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695.0</v>
      </c>
      <c r="E13" s="4" t="n">
        <f>E14-E7-E8-E9-E10-E11-E12</f>
        <v>619.0</v>
      </c>
      <c r="F13" s="5" t="n">
        <f si="0" t="shared"/>
        <v>12.277867528271406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99377.0</v>
      </c>
      <c r="E14" s="4" t="n">
        <v>90678.0</v>
      </c>
      <c r="F14" s="5" t="n">
        <f si="0" t="shared"/>
        <v>9.59328613335098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606.0</v>
      </c>
      <c r="E15" s="4" t="n">
        <f>E16-E3-E4-E5-E6-E14</f>
        <v>709.0</v>
      </c>
      <c r="F15" s="5" t="n">
        <f si="0" t="shared"/>
        <v>-14.527503526093088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219094.0</v>
      </c>
      <c r="E16" s="4" t="n">
        <v>224851.0</v>
      </c>
      <c r="F16" s="5" t="n">
        <f si="0" t="shared"/>
        <v>-2.5603621954094042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8093.0</v>
      </c>
      <c r="E17" s="4" t="n">
        <v>7746.0</v>
      </c>
      <c r="F17" s="5" t="n">
        <f si="0" t="shared"/>
        <v>4.479731474309321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41315.0</v>
      </c>
      <c r="E18" s="4" t="n">
        <v>43255.0</v>
      </c>
      <c r="F18" s="5" t="n">
        <f si="0" t="shared"/>
        <v>-4.485030632296844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229.0</v>
      </c>
      <c r="E19" s="4" t="n">
        <v>177.0</v>
      </c>
      <c r="F19" s="5" t="n">
        <f si="0" t="shared"/>
        <v>29.37853107344633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409.0</v>
      </c>
      <c r="E20" s="4" t="n">
        <v>463.0</v>
      </c>
      <c r="F20" s="5" t="n">
        <f si="0" t="shared"/>
        <v>-11.663066954643629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97.0</v>
      </c>
      <c r="E21" s="4" t="n">
        <v>99.0</v>
      </c>
      <c r="F21" s="5" t="n">
        <f si="0" t="shared"/>
        <v>-2.0202020202020203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738.0</v>
      </c>
      <c r="E22" s="4" t="n">
        <f>E23-E17-E18-E19-E20-E21</f>
        <v>779.0</v>
      </c>
      <c r="F22" s="5" t="n">
        <f>IF(E22=0,"-",(D22-E22)/E22*100)</f>
        <v>-5.263157894736842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50881.0</v>
      </c>
      <c r="E23" s="4" t="n">
        <v>52519.0</v>
      </c>
      <c r="F23" s="5" t="n">
        <f si="0" t="shared"/>
        <v>-3.118871265637198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461.0</v>
      </c>
      <c r="E24" s="4" t="n">
        <v>441.0</v>
      </c>
      <c r="F24" s="5" t="n">
        <f si="0" t="shared"/>
        <v>4.535147392290249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3421.0</v>
      </c>
      <c r="E25" s="4" t="n">
        <v>3399.0</v>
      </c>
      <c r="F25" s="5" t="n">
        <f si="0" t="shared"/>
        <v>0.6472491909385114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4005.0</v>
      </c>
      <c r="E26" s="4" t="n">
        <v>3729.0</v>
      </c>
      <c r="F26" s="5" t="n">
        <f si="0" t="shared"/>
        <v>7.401448109412712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1372.0</v>
      </c>
      <c r="E27" s="4" t="n">
        <v>1289.0</v>
      </c>
      <c r="F27" s="5" t="n">
        <f si="0" t="shared"/>
        <v>6.4391000775795195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1561.0</v>
      </c>
      <c r="E28" s="4" t="n">
        <v>1441.0</v>
      </c>
      <c r="F28" s="5" t="n">
        <f si="0" t="shared"/>
        <v>8.327550312283137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646.0</v>
      </c>
      <c r="E29" s="4" t="n">
        <v>565.0</v>
      </c>
      <c r="F29" s="5" t="n">
        <f si="0" t="shared"/>
        <v>14.33628318584071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702.0</v>
      </c>
      <c r="E30" s="4" t="n">
        <v>634.0</v>
      </c>
      <c r="F30" s="5" t="n">
        <f si="0" t="shared"/>
        <v>10.725552050473187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7111.0</v>
      </c>
      <c r="E31" s="4" t="n">
        <v>6602.0</v>
      </c>
      <c r="F31" s="5" t="n">
        <f si="0" t="shared"/>
        <v>7.709784913662526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393.0</v>
      </c>
      <c r="E32" s="4" t="n">
        <v>430.0</v>
      </c>
      <c r="F32" s="5" t="n">
        <f si="0" t="shared"/>
        <v>-8.604651162790699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132.0</v>
      </c>
      <c r="E33" s="4" t="n">
        <v>119.0</v>
      </c>
      <c r="F33" s="5" t="n">
        <f si="0" t="shared"/>
        <v>10.92436974789916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705.0</v>
      </c>
      <c r="E34" s="4" t="n">
        <v>666.0</v>
      </c>
      <c r="F34" s="5" t="n">
        <f si="0" t="shared"/>
        <v>5.8558558558558556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5866.0</v>
      </c>
      <c r="E35" s="4" t="n">
        <f>E36-E24-E25-E26-E27-E28-E29-E30-E31-E32-E33-E34</f>
        <v>5999.0</v>
      </c>
      <c r="F35" s="5" t="n">
        <f si="0" t="shared"/>
        <v>-2.2170361726954493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26375.0</v>
      </c>
      <c r="E36" s="4" t="n">
        <v>25314.0</v>
      </c>
      <c r="F36" s="5" t="n">
        <f si="0" t="shared"/>
        <v>4.191356561586474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6288.0</v>
      </c>
      <c r="E37" s="4" t="n">
        <v>5893.0</v>
      </c>
      <c r="F37" s="5" t="n">
        <f si="0" t="shared"/>
        <v>6.702867809265229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1103.0</v>
      </c>
      <c r="E38" s="4" t="n">
        <v>1079.0</v>
      </c>
      <c r="F38" s="5" t="n">
        <f si="0" t="shared"/>
        <v>2.2242817423540315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98.0</v>
      </c>
      <c r="E39" s="4" t="n">
        <f>E40-E37-E38</f>
        <v>73.0</v>
      </c>
      <c r="F39" s="5" t="n">
        <f si="0" t="shared"/>
        <v>34.24657534246575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7489.0</v>
      </c>
      <c r="E40" s="4" t="n">
        <v>7045.0</v>
      </c>
      <c r="F40" s="5" t="n">
        <f si="0" t="shared"/>
        <v>6.302342086586231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357.0</v>
      </c>
      <c r="E41" s="4" t="n">
        <v>343.0</v>
      </c>
      <c r="F41" s="5" t="n">
        <f si="0" t="shared"/>
        <v>4.081632653061225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499.0</v>
      </c>
      <c r="E42" s="4" t="n">
        <f>E43-E41</f>
        <v>525.0</v>
      </c>
      <c r="F42" s="5" t="n">
        <f si="0" t="shared"/>
        <v>-4.9523809523809526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856.0</v>
      </c>
      <c r="E43" s="4" t="n">
        <v>868.0</v>
      </c>
      <c r="F43" s="5" t="n">
        <f si="0" t="shared"/>
        <v>-1.3824884792626728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32.0</v>
      </c>
      <c r="E44" s="4" t="n">
        <v>35.0</v>
      </c>
      <c r="F44" s="5" t="n">
        <f si="0" t="shared"/>
        <v>-8.571428571428571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332850.0</v>
      </c>
      <c r="E45" s="4" t="n">
        <v>297146.0</v>
      </c>
      <c r="F45" s="5" t="n">
        <f si="0" t="shared"/>
        <v>12.015642142246573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637577.0</v>
      </c>
      <c r="E46" s="8" t="n">
        <f>E44+E43+E40+E36+E23+E16+E45</f>
        <v>607778.0</v>
      </c>
      <c r="F46" s="5" t="n">
        <f si="0" t="shared"/>
        <v>4.902941534573479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