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<sst xmlns="http://schemas.openxmlformats.org/spreadsheetml/2006/main" count="98" uniqueCount="56">
  <si>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</si>
  <si>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</si>
  <si>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</si>
  <si>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</si>
  <si>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</si>
  <si>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</si>
  <si>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</si>
  <si>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</si>
  <si>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</si>
  <si>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</si>
  <si>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</si>
  <si>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</si>
  <si>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</si>
  <si>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</si>
  <si>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</si>
  <si>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</si>
  <si>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</si>
  <si>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</si>
  <si>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</si>
  <si>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</si>
  <si>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</si>
  <si>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</si>
  <si>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</si>
  <si>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</si>
  <si>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</si>
  <si>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</si>
  <si>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</si>
  <si>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</si>
  <si>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</si>
  <si>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</si>
  <si>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</si>
  <si>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</si>
  <si>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</si>
  <si>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</si>
  <si>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</si>
  <si>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</si>
  <si>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</si>
  <si>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</si>
  <si>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</si>
  <si>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</si>
  <si>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</si>
  <si>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</si>
  <si>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</si>
  <si>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</si>
  <si>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</si>
  <si>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</si>
  <si>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</si>
  <si>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</si>
  <si>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</si>
  <si>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</si>
  <si>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</si>
  <si>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</si>
  <si>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</si>
  <si>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102年9月來臺旅客人次及成長率－按國籍分
Table 1-3 Visitor Arrivals by Nationality,
 September, 2013</t>
  </si>
  <si>
    <t>102年9月
Sep.., 2013</t>
  </si>
  <si>
    <t>101年9月
Sep..,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</si>
</sst>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122455.0</v>
      </c>
      <c r="E3" s="4" t="n">
        <v>122303.0</v>
      </c>
      <c r="F3" s="5" t="n">
        <f>IF(E3=0,"-",(D3-E3)/E3*100)</f>
        <v>0.12428149759204597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30511.0</v>
      </c>
      <c r="E4" s="4" t="n">
        <v>19521.0</v>
      </c>
      <c r="F4" s="5" t="n">
        <f ref="F4:F46" si="0" t="shared">IF(E4=0,"-",(D4-E4)/E4*100)</f>
        <v>56.29834537165104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2394.0</v>
      </c>
      <c r="E5" s="4" t="n">
        <v>2679.0</v>
      </c>
      <c r="F5" s="5" t="n">
        <f si="0" t="shared"/>
        <v>-10.638297872340425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1010.0</v>
      </c>
      <c r="E6" s="4" t="n">
        <v>997.0</v>
      </c>
      <c r="F6" s="5" t="n">
        <f si="0" t="shared"/>
        <v>1.3039117352056169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33683.0</v>
      </c>
      <c r="E7" s="4" t="n">
        <v>26585.0</v>
      </c>
      <c r="F7" s="5" t="n">
        <f si="0" t="shared"/>
        <v>26.69926650366748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22468.0</v>
      </c>
      <c r="E8" s="4" t="n">
        <v>16860.0</v>
      </c>
      <c r="F8" s="5" t="n">
        <f si="0" t="shared"/>
        <v>33.26215895610913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13457.0</v>
      </c>
      <c r="E9" s="4" t="n">
        <v>12810.0</v>
      </c>
      <c r="F9" s="5" t="n">
        <f si="0" t="shared"/>
        <v>5.050741608118657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7286.0</v>
      </c>
      <c r="E10" s="4" t="n">
        <v>8329.0</v>
      </c>
      <c r="F10" s="5" t="n">
        <f si="0" t="shared"/>
        <v>-12.522511706087167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7204.0</v>
      </c>
      <c r="E11" s="4" t="n">
        <v>6901.0</v>
      </c>
      <c r="F11" s="5" t="n">
        <f si="0" t="shared"/>
        <v>4.390668019127663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11690.0</v>
      </c>
      <c r="E12" s="4" t="n">
        <v>7674.0</v>
      </c>
      <c r="F12" s="5" t="n">
        <f si="0" t="shared"/>
        <v>52.33255147250456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598.0</v>
      </c>
      <c r="E13" s="4" t="n">
        <f>E14-E7-E8-E9-E10-E11-E12</f>
        <v>531.0</v>
      </c>
      <c r="F13" s="5" t="n">
        <f si="0" t="shared"/>
        <v>12.617702448210924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96386.0</v>
      </c>
      <c r="E14" s="4" t="n">
        <v>79690.0</v>
      </c>
      <c r="F14" s="5" t="n">
        <f si="0" t="shared"/>
        <v>20.951185845149954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1087.0</v>
      </c>
      <c r="E15" s="4" t="n">
        <f>E16-E3-E4-E5-E6-E14</f>
        <v>1043.0</v>
      </c>
      <c r="F15" s="5" t="n">
        <f si="0" t="shared"/>
        <v>4.218600191754554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253843.0</v>
      </c>
      <c r="E16" s="4" t="n">
        <v>226233.0</v>
      </c>
      <c r="F16" s="5" t="n">
        <f si="0" t="shared"/>
        <v>12.204231920188478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7747.0</v>
      </c>
      <c r="E17" s="4" t="n">
        <v>6805.0</v>
      </c>
      <c r="F17" s="5" t="n">
        <f si="0" t="shared"/>
        <v>13.842762674504042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30997.0</v>
      </c>
      <c r="E18" s="4" t="n">
        <v>30419.0</v>
      </c>
      <c r="F18" s="5" t="n">
        <f si="0" t="shared"/>
        <v>1.900128209342845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184.0</v>
      </c>
      <c r="E19" s="4" t="n">
        <v>245.0</v>
      </c>
      <c r="F19" s="5" t="n">
        <f si="0" t="shared"/>
        <v>-24.897959183673468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266.0</v>
      </c>
      <c r="E20" s="4" t="n">
        <v>264.0</v>
      </c>
      <c r="F20" s="5" t="n">
        <f si="0" t="shared"/>
        <v>0.7575757575757576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85.0</v>
      </c>
      <c r="E21" s="4" t="n">
        <v>105.0</v>
      </c>
      <c r="F21" s="5" t="n">
        <f si="0" t="shared"/>
        <v>-19.047619047619047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1047.0</v>
      </c>
      <c r="E22" s="4" t="n">
        <f>E23-E17-E18-E19-E20-E21</f>
        <v>894.0</v>
      </c>
      <c r="F22" s="5" t="n">
        <f>IF(E22=0,"-",(D22-E22)/E22*100)</f>
        <v>17.114093959731544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40326.0</v>
      </c>
      <c r="E23" s="4" t="n">
        <v>38732.0</v>
      </c>
      <c r="F23" s="5" t="n">
        <f si="0" t="shared"/>
        <v>4.115460084684499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547.0</v>
      </c>
      <c r="E24" s="4" t="n">
        <v>478.0</v>
      </c>
      <c r="F24" s="5" t="n">
        <f si="0" t="shared"/>
        <v>14.435146443514643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3125.0</v>
      </c>
      <c r="E25" s="4" t="n">
        <v>3042.0</v>
      </c>
      <c r="F25" s="5" t="n">
        <f si="0" t="shared"/>
        <v>2.7284681130834976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4231.0</v>
      </c>
      <c r="E26" s="4" t="n">
        <v>4023.0</v>
      </c>
      <c r="F26" s="5" t="n">
        <f si="0" t="shared"/>
        <v>5.170270942083023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1259.0</v>
      </c>
      <c r="E27" s="4" t="n">
        <v>1185.0</v>
      </c>
      <c r="F27" s="5" t="n">
        <f si="0" t="shared"/>
        <v>6.244725738396625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1612.0</v>
      </c>
      <c r="E28" s="4" t="n">
        <v>1372.0</v>
      </c>
      <c r="F28" s="5" t="n">
        <f si="0" t="shared"/>
        <v>17.49271137026239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702.0</v>
      </c>
      <c r="E29" s="4" t="n">
        <v>623.0</v>
      </c>
      <c r="F29" s="5" t="n">
        <f si="0" t="shared"/>
        <v>12.680577849117174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692.0</v>
      </c>
      <c r="E30" s="4" t="n">
        <v>564.0</v>
      </c>
      <c r="F30" s="5" t="n">
        <f si="0" t="shared"/>
        <v>22.69503546099291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6325.0</v>
      </c>
      <c r="E31" s="4" t="n">
        <v>5783.0</v>
      </c>
      <c r="F31" s="5" t="n">
        <f si="0" t="shared"/>
        <v>9.37229811516514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525.0</v>
      </c>
      <c r="E32" s="4" t="n">
        <v>474.0</v>
      </c>
      <c r="F32" s="5" t="n">
        <f si="0" t="shared"/>
        <v>10.759493670886076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123.0</v>
      </c>
      <c r="E33" s="4" t="n">
        <v>133.0</v>
      </c>
      <c r="F33" s="5" t="n">
        <f si="0" t="shared"/>
        <v>-7.518796992481203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763.0</v>
      </c>
      <c r="E34" s="4" t="n">
        <v>694.0</v>
      </c>
      <c r="F34" s="5" t="n">
        <f si="0" t="shared"/>
        <v>9.94236311239193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4625.0</v>
      </c>
      <c r="E35" s="4" t="n">
        <f>E36-E24-E25-E26-E27-E28-E29-E30-E31-E32-E33-E34</f>
        <v>4493.0</v>
      </c>
      <c r="F35" s="5" t="n">
        <f si="0" t="shared"/>
        <v>2.9379034052971287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24529.0</v>
      </c>
      <c r="E36" s="4" t="n">
        <v>22864.0</v>
      </c>
      <c r="F36" s="5" t="n">
        <f si="0" t="shared"/>
        <v>7.282190342897131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6728.0</v>
      </c>
      <c r="E37" s="4" t="n">
        <v>6051.0</v>
      </c>
      <c r="F37" s="5" t="n">
        <f si="0" t="shared"/>
        <v>11.188233349859528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1252.0</v>
      </c>
      <c r="E38" s="4" t="n">
        <v>1102.0</v>
      </c>
      <c r="F38" s="5" t="n">
        <f si="0" t="shared"/>
        <v>13.611615245009073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168.0</v>
      </c>
      <c r="E39" s="4" t="n">
        <f>E40-E37-E38</f>
        <v>118.0</v>
      </c>
      <c r="F39" s="5" t="n">
        <f si="0" t="shared"/>
        <v>42.3728813559322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8148.0</v>
      </c>
      <c r="E40" s="4" t="n">
        <v>7271.0</v>
      </c>
      <c r="F40" s="5" t="n">
        <f si="0" t="shared"/>
        <v>12.06161463347545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380.0</v>
      </c>
      <c r="E41" s="4" t="n">
        <v>293.0</v>
      </c>
      <c r="F41" s="5" t="n">
        <f si="0" t="shared"/>
        <v>29.692832764505116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667.0</v>
      </c>
      <c r="E42" s="4" t="n">
        <f>E43-E41</f>
        <v>647.0</v>
      </c>
      <c r="F42" s="5" t="n">
        <f si="0" t="shared"/>
        <v>3.091190108191654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1047.0</v>
      </c>
      <c r="E43" s="4" t="n">
        <v>940.0</v>
      </c>
      <c r="F43" s="5" t="n">
        <f si="0" t="shared"/>
        <v>11.382978723404255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39.0</v>
      </c>
      <c r="E44" s="4" t="n">
        <v>34.0</v>
      </c>
      <c r="F44" s="5" t="n">
        <f si="0" t="shared"/>
        <v>14.705882352941178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346140.0</v>
      </c>
      <c r="E45" s="4" t="n">
        <v>254827.0</v>
      </c>
      <c r="F45" s="5" t="n">
        <f si="0" t="shared"/>
        <v>35.83333006314088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674072.0</v>
      </c>
      <c r="E46" s="8" t="n">
        <f>E44+E43+E40+E36+E23+E16+E45</f>
        <v>550901.0</v>
      </c>
      <c r="F46" s="5" t="n">
        <f si="0" t="shared"/>
        <v>22.35810063877176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