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<sst xmlns="http://schemas.openxmlformats.org/spreadsheetml/2006/main" count="98" uniqueCount="56">
  <si>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</si>
  <si>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</si>
  <si>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</si>
  <si>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</si>
  <si>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</si>
  <si>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</si>
  <si>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</si>
  <si>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</si>
  <si>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</si>
  <si>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</si>
  <si>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</si>
  <si>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</si>
  <si>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</si>
  <si>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</si>
  <si>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</si>
  <si>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</si>
  <si>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</si>
  <si>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</si>
  <si>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</si>
  <si>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</si>
  <si>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</si>
  <si>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</si>
  <si>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</si>
  <si>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</si>
  <si>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</si>
  <si>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</si>
  <si>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</si>
  <si>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</si>
  <si>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</si>
  <si>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</si>
  <si>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</si>
  <si>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</si>
  <si>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</si>
  <si>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</si>
  <si>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</si>
  <si>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</si>
  <si>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</si>
  <si>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</si>
  <si>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</si>
  <si>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</si>
  <si>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</si>
  <si>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</si>
  <si>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</si>
  <si>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</si>
  <si>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</si>
  <si>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</si>
  <si>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</si>
  <si>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</si>
  <si>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</si>
  <si>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</si>
  <si>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</si>
  <si>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</si>
  <si>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</si>
  <si>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103年2月來臺旅客人次及成長率－按國籍分
Table 1-3 Visitor Arrivals by Nationality,
 February, 2014</t>
  </si>
  <si>
    <t>103年2月
Feb.., 2014</t>
  </si>
  <si>
    <t>102年2月
Feb..,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</si>
</sst>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136689.0</v>
      </c>
      <c r="E3" s="4" t="n">
        <v>104599.0</v>
      </c>
      <c r="F3" s="5" t="n">
        <f>IF(E3=0,"-",(D3-E3)/E3*100)</f>
        <v>30.679069589575427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49796.0</v>
      </c>
      <c r="E4" s="4" t="n">
        <v>24207.0</v>
      </c>
      <c r="F4" s="5" t="n">
        <f ref="F4:F46" si="0" t="shared">IF(E4=0,"-",(D4-E4)/E4*100)</f>
        <v>105.709092411286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2379.0</v>
      </c>
      <c r="E5" s="4" t="n">
        <v>1790.0</v>
      </c>
      <c r="F5" s="5" t="n">
        <f si="0" t="shared"/>
        <v>32.9050279329609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1017.0</v>
      </c>
      <c r="E6" s="4" t="n">
        <v>658.0</v>
      </c>
      <c r="F6" s="5" t="n">
        <f si="0" t="shared"/>
        <v>54.559270516717326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39792.0</v>
      </c>
      <c r="E7" s="4" t="n">
        <v>30373.0</v>
      </c>
      <c r="F7" s="5" t="n">
        <f si="0" t="shared"/>
        <v>31.011095380765813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19148.0</v>
      </c>
      <c r="E8" s="4" t="n">
        <v>15473.0</v>
      </c>
      <c r="F8" s="5" t="n">
        <f si="0" t="shared"/>
        <v>23.751050216506172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14455.0</v>
      </c>
      <c r="E9" s="4" t="n">
        <v>12808.0</v>
      </c>
      <c r="F9" s="5" t="n">
        <f si="0" t="shared"/>
        <v>12.859150530918177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9737.0</v>
      </c>
      <c r="E10" s="4" t="n">
        <v>7504.0</v>
      </c>
      <c r="F10" s="5" t="n">
        <f si="0" t="shared"/>
        <v>29.757462686567166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7502.0</v>
      </c>
      <c r="E11" s="4" t="n">
        <v>6772.0</v>
      </c>
      <c r="F11" s="5" t="n">
        <f si="0" t="shared"/>
        <v>10.779681039574719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13419.0</v>
      </c>
      <c r="E12" s="4" t="n">
        <v>9392.0</v>
      </c>
      <c r="F12" s="5" t="n">
        <f si="0" t="shared"/>
        <v>42.876916524701876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646.0</v>
      </c>
      <c r="E13" s="4" t="n">
        <f>E14-E7-E8-E9-E10-E11-E12</f>
        <v>584.0</v>
      </c>
      <c r="F13" s="5" t="n">
        <f si="0" t="shared"/>
        <v>10.616438356164384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104699.0</v>
      </c>
      <c r="E14" s="4" t="n">
        <v>82906.0</v>
      </c>
      <c r="F14" s="5" t="n">
        <f si="0" t="shared"/>
        <v>26.286396641980076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794.0</v>
      </c>
      <c r="E15" s="4" t="n">
        <f>E16-E3-E4-E5-E6-E14</f>
        <v>579.0</v>
      </c>
      <c r="F15" s="5" t="n">
        <f si="0" t="shared"/>
        <v>37.13298791018998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295374.0</v>
      </c>
      <c r="E16" s="4" t="n">
        <v>214739.0</v>
      </c>
      <c r="F16" s="5" t="n">
        <f si="0" t="shared"/>
        <v>37.550235402046205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8683.0</v>
      </c>
      <c r="E17" s="4" t="n">
        <v>8377.0</v>
      </c>
      <c r="F17" s="5" t="n">
        <f si="0" t="shared"/>
        <v>3.652859018741793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31169.0</v>
      </c>
      <c r="E18" s="4" t="n">
        <v>30336.0</v>
      </c>
      <c r="F18" s="5" t="n">
        <f si="0" t="shared"/>
        <v>2.7459124472573837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162.0</v>
      </c>
      <c r="E19" s="4" t="n">
        <v>138.0</v>
      </c>
      <c r="F19" s="5" t="n">
        <f si="0" t="shared"/>
        <v>17.391304347826086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281.0</v>
      </c>
      <c r="E20" s="4" t="n">
        <v>224.0</v>
      </c>
      <c r="F20" s="5" t="n">
        <f si="0" t="shared"/>
        <v>25.44642857142857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94.0</v>
      </c>
      <c r="E21" s="4" t="n">
        <v>64.0</v>
      </c>
      <c r="F21" s="5" t="n">
        <f si="0" t="shared"/>
        <v>46.875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794.0</v>
      </c>
      <c r="E22" s="4" t="n">
        <f>E23-E17-E18-E19-E20-E21</f>
        <v>867.0</v>
      </c>
      <c r="F22" s="5" t="n">
        <f>IF(E22=0,"-",(D22-E22)/E22*100)</f>
        <v>-8.419838523644751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41183.0</v>
      </c>
      <c r="E23" s="4" t="n">
        <v>40006.0</v>
      </c>
      <c r="F23" s="5" t="n">
        <f si="0" t="shared"/>
        <v>2.9420586911963205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419.0</v>
      </c>
      <c r="E24" s="4" t="n">
        <v>333.0</v>
      </c>
      <c r="F24" s="5" t="n">
        <f si="0" t="shared"/>
        <v>25.825825825825827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3583.0</v>
      </c>
      <c r="E25" s="4" t="n">
        <v>3099.0</v>
      </c>
      <c r="F25" s="5" t="n">
        <f si="0" t="shared"/>
        <v>15.617941271377864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4485.0</v>
      </c>
      <c r="E26" s="4" t="n">
        <v>3253.0</v>
      </c>
      <c r="F26" s="5" t="n">
        <f si="0" t="shared"/>
        <v>37.87273286197356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1189.0</v>
      </c>
      <c r="E27" s="4" t="n">
        <v>887.0</v>
      </c>
      <c r="F27" s="5" t="n">
        <f si="0" t="shared"/>
        <v>34.04735062006765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1671.0</v>
      </c>
      <c r="E28" s="4" t="n">
        <v>1340.0</v>
      </c>
      <c r="F28" s="5" t="n">
        <f si="0" t="shared"/>
        <v>24.70149253731343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662.0</v>
      </c>
      <c r="E29" s="4" t="n">
        <v>602.0</v>
      </c>
      <c r="F29" s="5" t="n">
        <f si="0" t="shared"/>
        <v>9.966777408637874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675.0</v>
      </c>
      <c r="E30" s="4" t="n">
        <v>494.0</v>
      </c>
      <c r="F30" s="5" t="n">
        <f si="0" t="shared"/>
        <v>36.63967611336032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7853.0</v>
      </c>
      <c r="E31" s="4" t="n">
        <v>5813.0</v>
      </c>
      <c r="F31" s="5" t="n">
        <f si="0" t="shared"/>
        <v>35.09375537588165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636.0</v>
      </c>
      <c r="E32" s="4" t="n">
        <v>416.0</v>
      </c>
      <c r="F32" s="5" t="n">
        <f si="0" t="shared"/>
        <v>52.88461538461539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128.0</v>
      </c>
      <c r="E33" s="4" t="n">
        <v>99.0</v>
      </c>
      <c r="F33" s="5" t="n">
        <f si="0" t="shared"/>
        <v>29.292929292929294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658.0</v>
      </c>
      <c r="E34" s="4" t="n">
        <v>490.0</v>
      </c>
      <c r="F34" s="5" t="n">
        <f si="0" t="shared"/>
        <v>34.285714285714285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4106.0</v>
      </c>
      <c r="E35" s="4" t="n">
        <f>E36-E24-E25-E26-E27-E28-E29-E30-E31-E32-E33-E34</f>
        <v>3459.0</v>
      </c>
      <c r="F35" s="5" t="n">
        <f si="0" t="shared"/>
        <v>18.704827984966755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26065.0</v>
      </c>
      <c r="E36" s="4" t="n">
        <v>20285.0</v>
      </c>
      <c r="F36" s="5" t="n">
        <f si="0" t="shared"/>
        <v>28.493961054966725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6259.0</v>
      </c>
      <c r="E37" s="4" t="n">
        <v>5422.0</v>
      </c>
      <c r="F37" s="5" t="n">
        <f si="0" t="shared"/>
        <v>15.437108078199927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1090.0</v>
      </c>
      <c r="E38" s="4" t="n">
        <v>1126.0</v>
      </c>
      <c r="F38" s="5" t="n">
        <f si="0" t="shared"/>
        <v>-3.197158081705151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113.0</v>
      </c>
      <c r="E39" s="4" t="n">
        <f>E40-E37-E38</f>
        <v>50.0</v>
      </c>
      <c r="F39" s="5" t="n">
        <f si="0" t="shared"/>
        <v>126.0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7462.0</v>
      </c>
      <c r="E40" s="4" t="n">
        <v>6598.0</v>
      </c>
      <c r="F40" s="5" t="n">
        <f si="0" t="shared"/>
        <v>13.094877235525917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501.0</v>
      </c>
      <c r="E41" s="4" t="n">
        <v>485.0</v>
      </c>
      <c r="F41" s="5" t="n">
        <f si="0" t="shared"/>
        <v>3.2989690721649487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371.0</v>
      </c>
      <c r="E42" s="4" t="n">
        <f>E43-E41</f>
        <v>255.0</v>
      </c>
      <c r="F42" s="5" t="n">
        <f si="0" t="shared"/>
        <v>45.490196078431374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872.0</v>
      </c>
      <c r="E43" s="4" t="n">
        <v>740.0</v>
      </c>
      <c r="F43" s="5" t="n">
        <f si="0" t="shared"/>
        <v>17.83783783783784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29.0</v>
      </c>
      <c r="E44" s="4" t="n">
        <v>21.0</v>
      </c>
      <c r="F44" s="5" t="n">
        <f si="0" t="shared"/>
        <v>38.095238095238095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387194.0</v>
      </c>
      <c r="E45" s="4" t="n">
        <v>289767.0</v>
      </c>
      <c r="F45" s="5" t="n">
        <f si="0" t="shared"/>
        <v>33.62253120610698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758179.0</v>
      </c>
      <c r="E46" s="8" t="n">
        <f>E44+E43+E40+E36+E23+E16+E45</f>
        <v>572156.0</v>
      </c>
      <c r="F46" s="5" t="n">
        <f si="0" t="shared"/>
        <v>32.51263641384517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